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45" tabRatio="577" activeTab="5"/>
  </bookViews>
  <sheets>
    <sheet name="Events" sheetId="1" r:id="rId1"/>
    <sheet name="BoysU15" sheetId="2" r:id="rId2"/>
    <sheet name="BoysU15scoring" sheetId="3" r:id="rId3"/>
    <sheet name="GirlsU15" sheetId="4" r:id="rId4"/>
    <sheet name="GirlsU15scoring" sheetId="5" r:id="rId5"/>
    <sheet name="Team score" sheetId="6" r:id="rId6"/>
  </sheets>
  <definedNames>
    <definedName name="_xlnm.Print_Area" localSheetId="1">'BoysU15'!$A$138:$E$168</definedName>
    <definedName name="_xlnm.Print_Area" localSheetId="3">'GirlsU15'!$A$137:$E$178</definedName>
  </definedNames>
  <calcPr fullCalcOnLoad="1"/>
</workbook>
</file>

<file path=xl/sharedStrings.xml><?xml version="1.0" encoding="utf-8"?>
<sst xmlns="http://schemas.openxmlformats.org/spreadsheetml/2006/main" count="282" uniqueCount="110">
  <si>
    <t xml:space="preserve">FOR PERSON DOING THE RESULTS </t>
  </si>
  <si>
    <t>The results sheets can be printed off once the athletes names are in.</t>
  </si>
  <si>
    <t>FOR TEAM MANAGERS</t>
  </si>
  <si>
    <t>Team managers will need to make sure that the athletes go to their correct event in each round.</t>
  </si>
  <si>
    <t>FODAC A</t>
  </si>
  <si>
    <t>FODAC B</t>
  </si>
  <si>
    <t>ROUND 1</t>
  </si>
  <si>
    <t>ROUND 2</t>
  </si>
  <si>
    <t>Girls</t>
  </si>
  <si>
    <t>Perf</t>
  </si>
  <si>
    <t>Points</t>
  </si>
  <si>
    <t>Time</t>
  </si>
  <si>
    <t>Boys</t>
  </si>
  <si>
    <t>SCORE</t>
  </si>
  <si>
    <t>Match 1</t>
  </si>
  <si>
    <t>Match 2</t>
  </si>
  <si>
    <t>Match 3</t>
  </si>
  <si>
    <t>Cheltenham A</t>
  </si>
  <si>
    <t>Cheltenham B</t>
  </si>
  <si>
    <t>Trial 1</t>
  </si>
  <si>
    <t>Trial 2</t>
  </si>
  <si>
    <t>Trial 3</t>
  </si>
  <si>
    <t>Best</t>
  </si>
  <si>
    <t>Position</t>
  </si>
  <si>
    <t>Heat 1</t>
  </si>
  <si>
    <t>Heat 2</t>
  </si>
  <si>
    <t>Heat 3</t>
  </si>
  <si>
    <t>Heat 4</t>
  </si>
  <si>
    <t>Heat 6</t>
  </si>
  <si>
    <t>Heat 5</t>
  </si>
  <si>
    <t>Lane</t>
  </si>
  <si>
    <t>Rank</t>
  </si>
  <si>
    <t>RANK</t>
  </si>
  <si>
    <t>Total Points</t>
  </si>
  <si>
    <t>Match Points</t>
  </si>
  <si>
    <t>Team</t>
  </si>
  <si>
    <t>SLJ</t>
  </si>
  <si>
    <t>Round 1</t>
  </si>
  <si>
    <t>Guests</t>
  </si>
  <si>
    <t>Chepstow</t>
  </si>
  <si>
    <t>n2</t>
  </si>
  <si>
    <t>n3</t>
  </si>
  <si>
    <t>n4</t>
  </si>
  <si>
    <t>Gloucestershire Sportshall League</t>
  </si>
  <si>
    <t>n1</t>
  </si>
  <si>
    <t>Shot</t>
  </si>
  <si>
    <t>4 x 2 lap Relay</t>
  </si>
  <si>
    <t>Individual Time Trial</t>
  </si>
  <si>
    <t>Club</t>
  </si>
  <si>
    <t>Athlete</t>
  </si>
  <si>
    <t>Move to earlier heat if lane available</t>
  </si>
  <si>
    <t>4 x 2 Relay</t>
  </si>
  <si>
    <t>4x2 Relay</t>
  </si>
  <si>
    <t>U13</t>
  </si>
  <si>
    <t>4 x 3 Relay</t>
  </si>
  <si>
    <t>4 lap TT      (non-scoring)</t>
  </si>
  <si>
    <t>When a name is changed in Girls U13 or Boys U13 the name will change on the results sheet and scoring sheet.</t>
  </si>
  <si>
    <t>U15 Boys</t>
  </si>
  <si>
    <t>Speed Bounce</t>
  </si>
  <si>
    <t>1 x 30 second trial</t>
  </si>
  <si>
    <t>STJ</t>
  </si>
  <si>
    <t>** May be insufficient athletes (not declared on teamsheets) **</t>
  </si>
  <si>
    <t>U15 Girls</t>
  </si>
  <si>
    <t>Gloucester A</t>
  </si>
  <si>
    <t>NT</t>
  </si>
  <si>
    <t>6th November 2016</t>
  </si>
  <si>
    <t>Dominic Soltau</t>
  </si>
  <si>
    <t>George Palmer</t>
  </si>
  <si>
    <t>George Thompson</t>
  </si>
  <si>
    <t>Tom Samuel</t>
  </si>
  <si>
    <t>Luke Burden</t>
  </si>
  <si>
    <t>Matt Cox</t>
  </si>
  <si>
    <t>Ted Holbrook</t>
  </si>
  <si>
    <t>Robert Wellsted</t>
  </si>
  <si>
    <t>Rueben Arnison</t>
  </si>
  <si>
    <t>Finley</t>
  </si>
  <si>
    <t>Bailey Nash</t>
  </si>
  <si>
    <t>n5</t>
  </si>
  <si>
    <t>Gloucester</t>
  </si>
  <si>
    <t>James Masters</t>
  </si>
  <si>
    <t>Ollie Keitley</t>
  </si>
  <si>
    <t>n6</t>
  </si>
  <si>
    <t>n7</t>
  </si>
  <si>
    <t>Remi Shah-Thornley</t>
  </si>
  <si>
    <t>Aimee Williams</t>
  </si>
  <si>
    <t>Gemma Veal</t>
  </si>
  <si>
    <t>Natalie Sodzi</t>
  </si>
  <si>
    <t>Sophie Brown</t>
  </si>
  <si>
    <t>Esme Field</t>
  </si>
  <si>
    <t>Jodie Burnett-Hockey</t>
  </si>
  <si>
    <t>Hannah Seakins</t>
  </si>
  <si>
    <t>Alex Bettell</t>
  </si>
  <si>
    <t>Rosie Williams</t>
  </si>
  <si>
    <t>Pippa Jones</t>
  </si>
  <si>
    <t>Genevieve Haselden</t>
  </si>
  <si>
    <t>Cheltenham C</t>
  </si>
  <si>
    <t>Cheltenham D</t>
  </si>
  <si>
    <t>Fran Bevan</t>
  </si>
  <si>
    <t>Eilwen Jones</t>
  </si>
  <si>
    <t>Amy Dowle</t>
  </si>
  <si>
    <t>Xenia Bennett</t>
  </si>
  <si>
    <t>Hannah Kolic</t>
  </si>
  <si>
    <t>Natalie Wilkes</t>
  </si>
  <si>
    <t>Maya Powell</t>
  </si>
  <si>
    <t>Malika Ouiles</t>
  </si>
  <si>
    <t>Ellie Luff</t>
  </si>
  <si>
    <t>Piper Holmes</t>
  </si>
  <si>
    <t>Liz Lewis</t>
  </si>
  <si>
    <t>Lois John</t>
  </si>
  <si>
    <t>Chelt D/ FoD B MIXED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</si>
</sst>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3">
    <font>
      <sz val="10"/>
      <name val="Arial"/>
      <family val="2"/>
    </font>
    <font>
      <sz val="15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Calibri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46" applyFont="1">
      <alignment/>
      <protection/>
    </xf>
    <xf numFmtId="0" fontId="3" fillId="0" borderId="0" xfId="46" applyFont="1" applyAlignment="1">
      <alignment horizontal="center"/>
      <protection/>
    </xf>
    <xf numFmtId="0" fontId="3" fillId="0" borderId="0" xfId="46" applyFont="1" applyFill="1" applyAlignment="1">
      <alignment horizontal="center"/>
      <protection/>
    </xf>
    <xf numFmtId="0" fontId="3" fillId="0" borderId="0" xfId="46" applyFont="1" applyFill="1">
      <alignment/>
      <protection/>
    </xf>
    <xf numFmtId="0" fontId="3" fillId="33" borderId="0" xfId="46" applyFont="1" applyFill="1" applyAlignment="1">
      <alignment horizontal="center"/>
      <protection/>
    </xf>
    <xf numFmtId="0" fontId="3" fillId="33" borderId="0" xfId="46" applyFont="1" applyFill="1">
      <alignment/>
      <protection/>
    </xf>
    <xf numFmtId="0" fontId="3" fillId="34" borderId="0" xfId="46" applyFont="1" applyFill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13" xfId="46" applyFont="1" applyBorder="1" applyAlignment="1">
      <alignment horizontal="center"/>
      <protection/>
    </xf>
    <xf numFmtId="0" fontId="3" fillId="0" borderId="0" xfId="46" applyFont="1" applyBorder="1" applyAlignment="1">
      <alignment horizontal="center"/>
      <protection/>
    </xf>
    <xf numFmtId="0" fontId="3" fillId="0" borderId="0" xfId="46" applyFont="1" applyFill="1" applyBorder="1" applyAlignment="1">
      <alignment horizontal="center"/>
      <protection/>
    </xf>
    <xf numFmtId="0" fontId="3" fillId="34" borderId="15" xfId="46" applyFont="1" applyFill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NumberFormat="1" applyBorder="1" applyAlignment="1">
      <alignment/>
    </xf>
    <xf numFmtId="0" fontId="0" fillId="0" borderId="23" xfId="0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3" xfId="0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6" fillId="0" borderId="0" xfId="46" applyFont="1">
      <alignment/>
      <protection/>
    </xf>
    <xf numFmtId="0" fontId="3" fillId="0" borderId="13" xfId="46" applyFont="1" applyBorder="1">
      <alignment/>
      <protection/>
    </xf>
    <xf numFmtId="0" fontId="5" fillId="0" borderId="14" xfId="0" applyFont="1" applyBorder="1" applyAlignment="1">
      <alignment/>
    </xf>
    <xf numFmtId="0" fontId="0" fillId="0" borderId="14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9" fillId="0" borderId="0" xfId="0" applyFont="1" applyAlignment="1">
      <alignment/>
    </xf>
    <xf numFmtId="0" fontId="10" fillId="35" borderId="0" xfId="0" applyFont="1" applyFill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10" fillId="35" borderId="0" xfId="0" applyFont="1" applyFill="1" applyAlignment="1">
      <alignment/>
    </xf>
    <xf numFmtId="0" fontId="0" fillId="0" borderId="1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3" fillId="0" borderId="0" xfId="46" applyFont="1" applyFill="1" applyBorder="1">
      <alignment/>
      <protection/>
    </xf>
    <xf numFmtId="0" fontId="3" fillId="0" borderId="13" xfId="46" applyFont="1" applyFill="1" applyBorder="1">
      <alignment/>
      <protection/>
    </xf>
    <xf numFmtId="0" fontId="6" fillId="0" borderId="0" xfId="46" applyFont="1" applyBorder="1" applyAlignment="1">
      <alignment vertical="top" wrapText="1"/>
      <protection/>
    </xf>
    <xf numFmtId="0" fontId="6" fillId="0" borderId="0" xfId="46" applyFont="1" applyFill="1" applyBorder="1" applyProtection="1">
      <alignment/>
      <protection locked="0"/>
    </xf>
    <xf numFmtId="0" fontId="6" fillId="0" borderId="0" xfId="46" applyFont="1" applyBorder="1" applyProtection="1">
      <alignment/>
      <protection locked="0"/>
    </xf>
    <xf numFmtId="0" fontId="0" fillId="0" borderId="13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46" applyFont="1" applyAlignment="1">
      <alignment horizontal="left"/>
      <protection/>
    </xf>
    <xf numFmtId="0" fontId="0" fillId="36" borderId="20" xfId="0" applyNumberFormat="1" applyFill="1" applyBorder="1" applyAlignment="1">
      <alignment/>
    </xf>
    <xf numFmtId="0" fontId="0" fillId="36" borderId="14" xfId="0" applyFill="1" applyBorder="1" applyAlignment="1">
      <alignment/>
    </xf>
    <xf numFmtId="0" fontId="3" fillId="37" borderId="15" xfId="46" applyFont="1" applyFill="1" applyBorder="1" applyAlignment="1">
      <alignment horizontal="center"/>
      <protection/>
    </xf>
    <xf numFmtId="0" fontId="0" fillId="36" borderId="0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25" xfId="0" applyNumberFormat="1" applyFill="1" applyBorder="1" applyAlignment="1">
      <alignment/>
    </xf>
    <xf numFmtId="0" fontId="3" fillId="37" borderId="18" xfId="46" applyFont="1" applyFill="1" applyBorder="1" applyAlignment="1">
      <alignment horizontal="center"/>
      <protection/>
    </xf>
    <xf numFmtId="0" fontId="0" fillId="36" borderId="18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14" xfId="0" applyFill="1" applyBorder="1" applyAlignment="1">
      <alignment horizontal="right"/>
    </xf>
    <xf numFmtId="0" fontId="0" fillId="38" borderId="0" xfId="0" applyNumberFormat="1" applyFill="1" applyBorder="1" applyAlignment="1">
      <alignment/>
    </xf>
    <xf numFmtId="0" fontId="8" fillId="0" borderId="0" xfId="0" applyFont="1" applyAlignment="1">
      <alignment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5" xfId="0" applyNumberFormat="1" applyFill="1" applyBorder="1" applyAlignment="1">
      <alignment/>
    </xf>
    <xf numFmtId="0" fontId="0" fillId="36" borderId="14" xfId="0" applyNumberFormat="1" applyFill="1" applyBorder="1" applyAlignment="1">
      <alignment/>
    </xf>
    <xf numFmtId="0" fontId="0" fillId="36" borderId="0" xfId="0" applyNumberFormat="1" applyFill="1" applyBorder="1" applyAlignment="1">
      <alignment/>
    </xf>
    <xf numFmtId="0" fontId="0" fillId="36" borderId="0" xfId="0" applyNumberFormat="1" applyFill="1" applyBorder="1" applyAlignment="1">
      <alignment horizontal="right"/>
    </xf>
    <xf numFmtId="0" fontId="0" fillId="39" borderId="14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20" xfId="0" applyFill="1" applyBorder="1" applyAlignment="1">
      <alignment/>
    </xf>
    <xf numFmtId="0" fontId="0" fillId="0" borderId="13" xfId="0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3" fillId="11" borderId="13" xfId="46" applyFont="1" applyFill="1" applyBorder="1">
      <alignment/>
      <protection/>
    </xf>
    <xf numFmtId="0" fontId="3" fillId="40" borderId="15" xfId="46" applyFont="1" applyFill="1" applyBorder="1" applyAlignment="1">
      <alignment horizontal="center"/>
      <protection/>
    </xf>
    <xf numFmtId="0" fontId="3" fillId="11" borderId="13" xfId="46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B11" sqref="B11"/>
    </sheetView>
  </sheetViews>
  <sheetFormatPr defaultColWidth="11.57421875" defaultRowHeight="27.75" customHeight="1"/>
  <cols>
    <col min="1" max="6" width="12.7109375" style="1" customWidth="1"/>
    <col min="7" max="16384" width="11.57421875" style="1" customWidth="1"/>
  </cols>
  <sheetData>
    <row r="1" s="2" customFormat="1" ht="27.75" customHeight="1">
      <c r="A1" s="2" t="s">
        <v>37</v>
      </c>
    </row>
    <row r="2" spans="1:5" s="2" customFormat="1" ht="27.75" customHeight="1">
      <c r="A2" s="2" t="s">
        <v>53</v>
      </c>
      <c r="B2" s="2" t="s">
        <v>36</v>
      </c>
      <c r="C2" s="2" t="s">
        <v>45</v>
      </c>
      <c r="D2" s="2" t="s">
        <v>54</v>
      </c>
      <c r="E2" s="2" t="s">
        <v>55</v>
      </c>
    </row>
    <row r="3" s="2" customFormat="1" ht="33.75" customHeight="1"/>
    <row r="4" spans="1:5" ht="30" customHeight="1">
      <c r="A4" s="121" t="s">
        <v>0</v>
      </c>
      <c r="B4" s="121"/>
      <c r="C4" s="121"/>
      <c r="D4" s="121"/>
      <c r="E4" s="121"/>
    </row>
    <row r="5" spans="1:6" ht="33.75" customHeight="1">
      <c r="A5" s="120" t="s">
        <v>56</v>
      </c>
      <c r="B5" s="120"/>
      <c r="C5" s="120"/>
      <c r="D5" s="120"/>
      <c r="E5" s="120"/>
      <c r="F5" s="120"/>
    </row>
    <row r="7" spans="1:6" ht="27.75" customHeight="1">
      <c r="A7" s="120" t="s">
        <v>1</v>
      </c>
      <c r="B7" s="120"/>
      <c r="C7" s="120"/>
      <c r="D7" s="120"/>
      <c r="E7" s="120"/>
      <c r="F7" s="120"/>
    </row>
    <row r="8" ht="27.75" customHeight="1">
      <c r="A8" s="3"/>
    </row>
    <row r="9" spans="1:4" ht="27.75" customHeight="1">
      <c r="A9" s="122" t="s">
        <v>2</v>
      </c>
      <c r="B9" s="122"/>
      <c r="C9" s="122"/>
      <c r="D9" s="122"/>
    </row>
    <row r="10" spans="1:6" ht="32.25" customHeight="1">
      <c r="A10" s="120" t="s">
        <v>3</v>
      </c>
      <c r="B10" s="120"/>
      <c r="C10" s="120"/>
      <c r="D10" s="120"/>
      <c r="E10" s="120"/>
      <c r="F10" s="120"/>
    </row>
  </sheetData>
  <sheetProtection selectLockedCells="1" selectUnlockedCells="1"/>
  <mergeCells count="5">
    <mergeCell ref="A10:F10"/>
    <mergeCell ref="A4:E4"/>
    <mergeCell ref="A5:F5"/>
    <mergeCell ref="A7:F7"/>
    <mergeCell ref="A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3"/>
  <sheetViews>
    <sheetView zoomScalePageLayoutView="0" workbookViewId="0" topLeftCell="A17">
      <selection activeCell="B6" sqref="B6:B32"/>
    </sheetView>
  </sheetViews>
  <sheetFormatPr defaultColWidth="9.140625" defaultRowHeight="12.75" customHeight="1"/>
  <cols>
    <col min="2" max="2" width="22.00390625" style="0" customWidth="1"/>
    <col min="3" max="3" width="21.140625" style="0" customWidth="1"/>
    <col min="4" max="4" width="15.8515625" style="0" customWidth="1"/>
    <col min="5" max="5" width="14.28125" style="0" customWidth="1"/>
    <col min="6" max="6" width="11.7109375" style="0" customWidth="1"/>
    <col min="8" max="8" width="19.28125" style="0" customWidth="1"/>
    <col min="9" max="9" width="18.57421875" style="0" bestFit="1" customWidth="1"/>
    <col min="10" max="13" width="12.140625" style="0" customWidth="1"/>
  </cols>
  <sheetData>
    <row r="1" spans="2:6" ht="26.25">
      <c r="B1" s="124" t="s">
        <v>43</v>
      </c>
      <c r="C1" s="124"/>
      <c r="D1" s="124"/>
      <c r="E1" s="124"/>
      <c r="F1" s="124"/>
    </row>
    <row r="3" spans="2:6" ht="23.25">
      <c r="B3" s="125" t="s">
        <v>57</v>
      </c>
      <c r="C3" s="125"/>
      <c r="D3" s="125"/>
      <c r="E3" s="125"/>
      <c r="F3" s="125"/>
    </row>
    <row r="4" spans="2:6" ht="20.25" customHeight="1">
      <c r="B4" s="46" t="s">
        <v>6</v>
      </c>
      <c r="C4" s="46" t="s">
        <v>58</v>
      </c>
      <c r="D4" s="48" t="s">
        <v>65</v>
      </c>
      <c r="E4" s="46"/>
      <c r="F4" s="46"/>
    </row>
    <row r="5" spans="2:6" ht="23.25">
      <c r="B5" s="47"/>
      <c r="C5" s="126" t="s">
        <v>59</v>
      </c>
      <c r="D5" s="127"/>
      <c r="E5" s="128"/>
      <c r="F5" s="49" t="s">
        <v>22</v>
      </c>
    </row>
    <row r="6" spans="2:6" ht="13.5" thickBot="1">
      <c r="B6" s="50" t="s">
        <v>17</v>
      </c>
      <c r="C6" s="51"/>
      <c r="D6" s="52"/>
      <c r="E6" s="52"/>
      <c r="F6" s="53"/>
    </row>
    <row r="7" spans="2:6" ht="13.5" thickBot="1">
      <c r="B7" s="85" t="s">
        <v>69</v>
      </c>
      <c r="C7" s="86"/>
      <c r="D7" s="86"/>
      <c r="E7" s="86"/>
      <c r="F7" s="55"/>
    </row>
    <row r="8" spans="2:6" ht="13.5" thickBot="1">
      <c r="B8" s="54" t="s">
        <v>66</v>
      </c>
      <c r="C8" s="86"/>
      <c r="D8" s="86"/>
      <c r="E8" s="86"/>
      <c r="F8" s="55"/>
    </row>
    <row r="9" spans="2:6" ht="13.5" thickBot="1">
      <c r="B9" s="54" t="s">
        <v>67</v>
      </c>
      <c r="C9" s="86"/>
      <c r="D9" s="86"/>
      <c r="E9" s="86"/>
      <c r="F9" s="55"/>
    </row>
    <row r="10" spans="2:6" ht="13.5" thickBot="1">
      <c r="B10" s="54" t="s">
        <v>68</v>
      </c>
      <c r="C10" s="86"/>
      <c r="D10" s="86"/>
      <c r="E10" s="86"/>
      <c r="F10" s="55"/>
    </row>
    <row r="11" spans="2:6" ht="12.75">
      <c r="B11" s="54"/>
      <c r="C11" s="56"/>
      <c r="D11" s="57"/>
      <c r="E11" s="57"/>
      <c r="F11" s="58"/>
    </row>
    <row r="12" spans="2:6" ht="13.5" thickBot="1">
      <c r="B12" s="59" t="s">
        <v>18</v>
      </c>
      <c r="C12" s="56"/>
      <c r="D12" s="57"/>
      <c r="E12" s="57"/>
      <c r="F12" s="58"/>
    </row>
    <row r="13" spans="2:6" ht="13.5" thickBot="1">
      <c r="B13" s="54" t="s">
        <v>70</v>
      </c>
      <c r="C13" s="86"/>
      <c r="D13" s="86"/>
      <c r="E13" s="86"/>
      <c r="F13" s="55"/>
    </row>
    <row r="14" spans="2:6" ht="13.5" thickBot="1">
      <c r="B14" s="85" t="s">
        <v>71</v>
      </c>
      <c r="C14" s="86"/>
      <c r="D14" s="86"/>
      <c r="E14" s="86"/>
      <c r="F14" s="55"/>
    </row>
    <row r="15" spans="2:6" ht="13.5" thickBot="1">
      <c r="B15" s="54" t="s">
        <v>72</v>
      </c>
      <c r="C15" s="86"/>
      <c r="D15" s="86"/>
      <c r="E15" s="86"/>
      <c r="F15" s="55"/>
    </row>
    <row r="16" spans="2:6" ht="13.5" thickBot="1">
      <c r="B16" s="85" t="s">
        <v>44</v>
      </c>
      <c r="C16" s="86"/>
      <c r="D16" s="86"/>
      <c r="E16" s="86"/>
      <c r="F16" s="55"/>
    </row>
    <row r="17" spans="2:6" ht="12.75">
      <c r="B17" s="56"/>
      <c r="C17" s="56"/>
      <c r="D17" s="57"/>
      <c r="E17" s="57"/>
      <c r="F17" s="58"/>
    </row>
    <row r="18" spans="2:6" ht="13.5" thickBot="1">
      <c r="B18" s="59" t="s">
        <v>4</v>
      </c>
      <c r="C18" s="56"/>
      <c r="D18" s="57"/>
      <c r="E18" s="57"/>
      <c r="F18" s="58"/>
    </row>
    <row r="19" spans="2:6" ht="13.5" thickBot="1">
      <c r="B19" s="108" t="s">
        <v>73</v>
      </c>
      <c r="C19" s="86"/>
      <c r="D19" s="86"/>
      <c r="E19" s="86"/>
      <c r="F19" s="55"/>
    </row>
    <row r="20" spans="2:6" ht="13.5" thickBot="1">
      <c r="B20" s="108" t="s">
        <v>74</v>
      </c>
      <c r="C20" s="86"/>
      <c r="D20" s="86"/>
      <c r="E20" s="86"/>
      <c r="F20" s="55"/>
    </row>
    <row r="21" spans="2:6" ht="13.5" thickBot="1">
      <c r="B21" s="108" t="s">
        <v>75</v>
      </c>
      <c r="C21" s="86"/>
      <c r="D21" s="86"/>
      <c r="E21" s="86"/>
      <c r="F21" s="55"/>
    </row>
    <row r="22" spans="2:6" ht="13.5" thickBot="1">
      <c r="B22" s="108" t="s">
        <v>76</v>
      </c>
      <c r="C22" s="86"/>
      <c r="D22" s="86"/>
      <c r="E22" s="86"/>
      <c r="F22" s="55"/>
    </row>
    <row r="23" spans="2:6" ht="12.75">
      <c r="B23" s="56"/>
      <c r="C23" s="56"/>
      <c r="D23" s="57"/>
      <c r="E23" s="57"/>
      <c r="F23" s="58"/>
    </row>
    <row r="24" spans="2:6" ht="13.5" thickBot="1">
      <c r="B24" s="59" t="s">
        <v>5</v>
      </c>
      <c r="C24" s="56"/>
      <c r="D24" s="57"/>
      <c r="E24" s="57"/>
      <c r="F24" s="58"/>
    </row>
    <row r="25" spans="2:6" ht="13.5" thickBot="1">
      <c r="B25" s="54" t="s">
        <v>40</v>
      </c>
      <c r="C25" s="86"/>
      <c r="D25" s="86"/>
      <c r="E25" s="86"/>
      <c r="F25" s="55"/>
    </row>
    <row r="26" spans="2:6" ht="13.5" thickBot="1">
      <c r="B26" s="54" t="s">
        <v>41</v>
      </c>
      <c r="C26" s="86"/>
      <c r="D26" s="86"/>
      <c r="E26" s="86"/>
      <c r="F26" s="55"/>
    </row>
    <row r="27" spans="2:6" ht="13.5" thickBot="1">
      <c r="B27" s="54" t="s">
        <v>42</v>
      </c>
      <c r="C27" s="86"/>
      <c r="D27" s="86"/>
      <c r="E27" s="86"/>
      <c r="F27" s="55"/>
    </row>
    <row r="28" spans="2:6" ht="13.5" thickBot="1">
      <c r="B28" s="85" t="s">
        <v>77</v>
      </c>
      <c r="C28" s="86"/>
      <c r="D28" s="86"/>
      <c r="E28" s="86"/>
      <c r="F28" s="55"/>
    </row>
    <row r="29" spans="2:6" ht="12.75">
      <c r="B29" s="56"/>
      <c r="C29" s="56"/>
      <c r="D29" s="57"/>
      <c r="E29" s="57"/>
      <c r="F29" s="58"/>
    </row>
    <row r="30" spans="2:6" ht="13.5" thickBot="1">
      <c r="B30" s="59" t="s">
        <v>78</v>
      </c>
      <c r="C30" s="56"/>
      <c r="D30" s="57"/>
      <c r="E30" s="57"/>
      <c r="F30" s="58"/>
    </row>
    <row r="31" spans="2:6" ht="13.5" thickBot="1">
      <c r="B31" s="54" t="s">
        <v>79</v>
      </c>
      <c r="C31" s="86"/>
      <c r="D31" s="86"/>
      <c r="E31" s="86"/>
      <c r="F31" s="55"/>
    </row>
    <row r="32" spans="2:6" ht="13.5" thickBot="1">
      <c r="B32" s="54" t="s">
        <v>80</v>
      </c>
      <c r="C32" s="86"/>
      <c r="D32" s="86"/>
      <c r="E32" s="86"/>
      <c r="F32" s="55"/>
    </row>
    <row r="33" spans="2:6" ht="13.5" thickBot="1">
      <c r="B33" s="85" t="s">
        <v>81</v>
      </c>
      <c r="C33" s="86"/>
      <c r="D33" s="86"/>
      <c r="E33" s="86"/>
      <c r="F33" s="55"/>
    </row>
    <row r="34" spans="2:6" ht="13.5" thickBot="1">
      <c r="B34" s="85" t="s">
        <v>82</v>
      </c>
      <c r="C34" s="86"/>
      <c r="D34" s="86"/>
      <c r="E34" s="86"/>
      <c r="F34" s="55"/>
    </row>
    <row r="35" spans="2:6" ht="12.75">
      <c r="B35" s="56"/>
      <c r="C35" s="56"/>
      <c r="D35" s="57"/>
      <c r="E35" s="57"/>
      <c r="F35" s="58"/>
    </row>
    <row r="36" spans="2:6" ht="13.5" thickBot="1">
      <c r="B36" s="59"/>
      <c r="C36" s="56"/>
      <c r="D36" s="57"/>
      <c r="E36" s="57"/>
      <c r="F36" s="58"/>
    </row>
    <row r="37" spans="2:6" ht="13.5" thickBot="1">
      <c r="B37" s="54"/>
      <c r="C37" s="86"/>
      <c r="D37" s="86"/>
      <c r="E37" s="86"/>
      <c r="F37" s="55"/>
    </row>
    <row r="38" spans="2:6" ht="13.5" thickBot="1">
      <c r="B38" s="54"/>
      <c r="C38" s="86"/>
      <c r="D38" s="86"/>
      <c r="E38" s="86"/>
      <c r="F38" s="55"/>
    </row>
    <row r="39" spans="2:6" ht="13.5" thickBot="1">
      <c r="B39" s="54"/>
      <c r="C39" s="86"/>
      <c r="D39" s="86"/>
      <c r="E39" s="86"/>
      <c r="F39" s="55"/>
    </row>
    <row r="40" spans="2:6" ht="13.5" thickBot="1">
      <c r="B40" s="54"/>
      <c r="C40" s="86"/>
      <c r="D40" s="86"/>
      <c r="E40" s="86"/>
      <c r="F40" s="55"/>
    </row>
    <row r="41" spans="2:6" ht="12.75">
      <c r="B41" s="60"/>
      <c r="C41" s="41"/>
      <c r="D41" s="41"/>
      <c r="E41" s="41"/>
      <c r="F41" s="61"/>
    </row>
    <row r="42" spans="2:6" ht="13.5" thickBot="1">
      <c r="B42" s="59"/>
      <c r="C42" s="56"/>
      <c r="D42" s="57"/>
      <c r="E42" s="57"/>
      <c r="F42" s="61"/>
    </row>
    <row r="43" spans="2:6" ht="13.5" thickBot="1">
      <c r="B43" s="54"/>
      <c r="C43" s="86"/>
      <c r="D43" s="86"/>
      <c r="E43" s="86"/>
      <c r="F43" s="55"/>
    </row>
    <row r="44" spans="2:6" ht="13.5" thickBot="1">
      <c r="B44" s="54"/>
      <c r="C44" s="86"/>
      <c r="D44" s="86"/>
      <c r="E44" s="86"/>
      <c r="F44" s="55"/>
    </row>
    <row r="45" spans="2:6" ht="13.5" thickBot="1">
      <c r="B45" s="54"/>
      <c r="C45" s="86"/>
      <c r="D45" s="86"/>
      <c r="E45" s="86"/>
      <c r="F45" s="55"/>
    </row>
    <row r="46" spans="2:6" ht="13.5" thickBot="1">
      <c r="B46" s="54"/>
      <c r="C46" s="86"/>
      <c r="D46" s="86"/>
      <c r="E46" s="86"/>
      <c r="F46" s="55"/>
    </row>
    <row r="47" spans="2:6" ht="12.75">
      <c r="B47" s="56"/>
      <c r="C47" s="51"/>
      <c r="D47" s="57"/>
      <c r="E47" s="57"/>
      <c r="F47" s="61"/>
    </row>
    <row r="48" spans="2:6" ht="13.5" thickBot="1">
      <c r="B48" s="59"/>
      <c r="C48" s="56"/>
      <c r="D48" s="57"/>
      <c r="E48" s="57"/>
      <c r="F48" s="61"/>
    </row>
    <row r="49" spans="2:6" ht="13.5" thickBot="1">
      <c r="B49" s="54"/>
      <c r="C49" s="86"/>
      <c r="D49" s="86"/>
      <c r="E49" s="86"/>
      <c r="F49" s="55"/>
    </row>
    <row r="50" spans="2:6" ht="13.5" thickBot="1">
      <c r="B50" s="54"/>
      <c r="C50" s="86"/>
      <c r="D50" s="86"/>
      <c r="E50" s="86"/>
      <c r="F50" s="55"/>
    </row>
    <row r="51" spans="2:6" ht="13.5" thickBot="1">
      <c r="B51" s="54"/>
      <c r="C51" s="86"/>
      <c r="D51" s="86"/>
      <c r="E51" s="86"/>
      <c r="F51" s="55"/>
    </row>
    <row r="52" spans="2:6" ht="13.5" thickBot="1">
      <c r="B52" s="54"/>
      <c r="C52" s="86"/>
      <c r="D52" s="86"/>
      <c r="E52" s="86"/>
      <c r="F52" s="55"/>
    </row>
    <row r="53" spans="2:6" ht="12.75">
      <c r="B53" s="60"/>
      <c r="C53" s="41"/>
      <c r="D53" s="41"/>
      <c r="E53" s="41"/>
      <c r="F53" s="61"/>
    </row>
    <row r="54" spans="2:6" ht="13.5" thickBot="1">
      <c r="B54" s="62" t="s">
        <v>38</v>
      </c>
      <c r="C54" s="63"/>
      <c r="D54" s="63"/>
      <c r="E54" s="63"/>
      <c r="F54" s="64"/>
    </row>
    <row r="55" spans="2:6" ht="13.5" thickBot="1">
      <c r="B55" s="85"/>
      <c r="C55" s="86"/>
      <c r="D55" s="86"/>
      <c r="E55" s="86"/>
      <c r="F55" s="55"/>
    </row>
    <row r="56" spans="2:6" ht="13.5" thickBot="1">
      <c r="B56" s="54"/>
      <c r="C56" s="86"/>
      <c r="D56" s="86"/>
      <c r="E56" s="86"/>
      <c r="F56" s="55"/>
    </row>
    <row r="57" spans="2:6" ht="13.5" thickBot="1">
      <c r="B57" s="54"/>
      <c r="C57" s="86"/>
      <c r="D57" s="86"/>
      <c r="E57" s="86"/>
      <c r="F57" s="55"/>
    </row>
    <row r="58" spans="2:6" ht="13.5" thickBot="1">
      <c r="B58" s="54"/>
      <c r="C58" s="86"/>
      <c r="D58" s="86"/>
      <c r="E58" s="86"/>
      <c r="F58" s="55"/>
    </row>
    <row r="62" spans="2:6" ht="23.25">
      <c r="B62" s="125" t="str">
        <f>+$B$3</f>
        <v>U15 Boys</v>
      </c>
      <c r="C62" s="125"/>
      <c r="D62" s="125"/>
      <c r="E62" s="125"/>
      <c r="F62" s="125"/>
    </row>
    <row r="63" spans="2:6" ht="18.75">
      <c r="B63" s="46" t="s">
        <v>7</v>
      </c>
      <c r="C63" s="46" t="s">
        <v>60</v>
      </c>
      <c r="D63" s="48" t="str">
        <f>+D4</f>
        <v>6th November 2016</v>
      </c>
      <c r="E63" s="46"/>
      <c r="F63" s="46"/>
    </row>
    <row r="64" spans="2:6" ht="23.25">
      <c r="B64" s="47"/>
      <c r="C64" s="49" t="s">
        <v>19</v>
      </c>
      <c r="D64" s="49" t="s">
        <v>20</v>
      </c>
      <c r="E64" s="49" t="s">
        <v>21</v>
      </c>
      <c r="F64" s="49" t="s">
        <v>22</v>
      </c>
    </row>
    <row r="65" spans="2:6" ht="13.5" thickBot="1">
      <c r="B65" s="50" t="str">
        <f>+B6</f>
        <v>Cheltenham A</v>
      </c>
      <c r="C65" s="51"/>
      <c r="D65" s="52"/>
      <c r="E65" s="52"/>
      <c r="F65" s="53"/>
    </row>
    <row r="66" spans="2:6" ht="13.5" thickBot="1">
      <c r="B66" s="54" t="str">
        <f>+B7</f>
        <v>Tom Samuel</v>
      </c>
      <c r="C66" s="54"/>
      <c r="D66" s="54"/>
      <c r="E66" s="54"/>
      <c r="F66" s="55"/>
    </row>
    <row r="67" spans="2:6" ht="13.5" thickBot="1">
      <c r="B67" s="54" t="str">
        <f>+B8</f>
        <v>Dominic Soltau</v>
      </c>
      <c r="C67" s="54"/>
      <c r="D67" s="54"/>
      <c r="E67" s="54"/>
      <c r="F67" s="55"/>
    </row>
    <row r="68" spans="2:6" ht="13.5" thickBot="1">
      <c r="B68" s="54" t="str">
        <f>+B9</f>
        <v>George Palmer</v>
      </c>
      <c r="C68" s="54"/>
      <c r="D68" s="54"/>
      <c r="E68" s="54"/>
      <c r="F68" s="55"/>
    </row>
    <row r="69" spans="2:6" ht="13.5" thickBot="1">
      <c r="B69" s="54" t="str">
        <f>+B10</f>
        <v>George Thompson</v>
      </c>
      <c r="C69" s="54"/>
      <c r="D69" s="54"/>
      <c r="E69" s="54"/>
      <c r="F69" s="55"/>
    </row>
    <row r="70" spans="2:6" ht="12.75">
      <c r="B70" s="54"/>
      <c r="C70" s="56"/>
      <c r="D70" s="57"/>
      <c r="E70" s="57"/>
      <c r="F70" s="58"/>
    </row>
    <row r="71" spans="2:6" ht="13.5" thickBot="1">
      <c r="B71" s="59" t="str">
        <f>+B12</f>
        <v>Cheltenham B</v>
      </c>
      <c r="C71" s="56"/>
      <c r="D71" s="57"/>
      <c r="E71" s="57"/>
      <c r="F71" s="58"/>
    </row>
    <row r="72" spans="2:6" ht="13.5" thickBot="1">
      <c r="B72" s="54" t="str">
        <f>+B13</f>
        <v>Luke Burden</v>
      </c>
      <c r="C72" s="54"/>
      <c r="D72" s="54"/>
      <c r="E72" s="54"/>
      <c r="F72" s="55"/>
    </row>
    <row r="73" spans="2:6" ht="13.5" thickBot="1">
      <c r="B73" s="54" t="str">
        <f>+B14</f>
        <v>Matt Cox</v>
      </c>
      <c r="C73" s="54"/>
      <c r="D73" s="54"/>
      <c r="E73" s="54"/>
      <c r="F73" s="55"/>
    </row>
    <row r="74" spans="2:6" ht="13.5" thickBot="1">
      <c r="B74" s="54" t="str">
        <f>+B15</f>
        <v>Ted Holbrook</v>
      </c>
      <c r="C74" s="54"/>
      <c r="D74" s="54"/>
      <c r="E74" s="54"/>
      <c r="F74" s="55"/>
    </row>
    <row r="75" spans="2:6" ht="13.5" thickBot="1">
      <c r="B75" s="54" t="str">
        <f>+B16</f>
        <v>n1</v>
      </c>
      <c r="C75" s="54"/>
      <c r="D75" s="54"/>
      <c r="E75" s="54"/>
      <c r="F75" s="55"/>
    </row>
    <row r="76" spans="2:6" ht="12.75">
      <c r="B76" s="56"/>
      <c r="C76" s="56"/>
      <c r="D76" s="57"/>
      <c r="E76" s="57"/>
      <c r="F76" s="58"/>
    </row>
    <row r="77" spans="2:6" ht="13.5" thickBot="1">
      <c r="B77" s="59" t="str">
        <f>+B18</f>
        <v>FODAC A</v>
      </c>
      <c r="C77" s="56"/>
      <c r="D77" s="57"/>
      <c r="E77" s="57"/>
      <c r="F77" s="58"/>
    </row>
    <row r="78" spans="2:6" ht="13.5" thickBot="1">
      <c r="B78" s="54" t="str">
        <f>+B19</f>
        <v>Robert Wellsted</v>
      </c>
      <c r="C78" s="54"/>
      <c r="D78" s="54"/>
      <c r="E78" s="54"/>
      <c r="F78" s="55"/>
    </row>
    <row r="79" spans="2:6" ht="13.5" thickBot="1">
      <c r="B79" s="54" t="str">
        <f>+B20</f>
        <v>Rueben Arnison</v>
      </c>
      <c r="C79" s="54"/>
      <c r="D79" s="54"/>
      <c r="E79" s="54"/>
      <c r="F79" s="55"/>
    </row>
    <row r="80" spans="2:6" ht="13.5" thickBot="1">
      <c r="B80" s="54" t="str">
        <f>+B21</f>
        <v>Finley</v>
      </c>
      <c r="C80" s="54"/>
      <c r="D80" s="54"/>
      <c r="E80" s="54"/>
      <c r="F80" s="55"/>
    </row>
    <row r="81" spans="2:6" ht="13.5" thickBot="1">
      <c r="B81" s="54" t="str">
        <f>+B22</f>
        <v>Bailey Nash</v>
      </c>
      <c r="C81" s="54"/>
      <c r="D81" s="54"/>
      <c r="E81" s="54"/>
      <c r="F81" s="55"/>
    </row>
    <row r="82" spans="2:6" ht="12.75">
      <c r="B82" s="56"/>
      <c r="C82" s="56"/>
      <c r="D82" s="57"/>
      <c r="E82" s="57"/>
      <c r="F82" s="58"/>
    </row>
    <row r="83" spans="2:6" ht="13.5" thickBot="1">
      <c r="B83" s="59" t="str">
        <f>+B24</f>
        <v>FODAC B</v>
      </c>
      <c r="C83" s="56"/>
      <c r="D83" s="57"/>
      <c r="E83" s="57"/>
      <c r="F83" s="58"/>
    </row>
    <row r="84" spans="2:6" ht="13.5" thickBot="1">
      <c r="B84" s="54" t="str">
        <f>+B25</f>
        <v>n2</v>
      </c>
      <c r="C84" s="54"/>
      <c r="D84" s="54"/>
      <c r="E84" s="54"/>
      <c r="F84" s="55"/>
    </row>
    <row r="85" spans="2:6" ht="13.5" thickBot="1">
      <c r="B85" s="54" t="str">
        <f>+B26</f>
        <v>n3</v>
      </c>
      <c r="C85" s="54"/>
      <c r="D85" s="54"/>
      <c r="E85" s="54"/>
      <c r="F85" s="55"/>
    </row>
    <row r="86" spans="2:6" ht="13.5" thickBot="1">
      <c r="B86" s="54" t="str">
        <f>+B27</f>
        <v>n4</v>
      </c>
      <c r="C86" s="54"/>
      <c r="D86" s="54"/>
      <c r="E86" s="54"/>
      <c r="F86" s="55"/>
    </row>
    <row r="87" spans="2:6" ht="13.5" thickBot="1">
      <c r="B87" s="54" t="str">
        <f>+B28</f>
        <v>n5</v>
      </c>
      <c r="C87" s="54"/>
      <c r="D87" s="54"/>
      <c r="E87" s="54"/>
      <c r="F87" s="55"/>
    </row>
    <row r="88" spans="2:6" ht="12.75">
      <c r="B88" s="56"/>
      <c r="C88" s="56"/>
      <c r="D88" s="57"/>
      <c r="E88" s="57"/>
      <c r="F88" s="58"/>
    </row>
    <row r="89" spans="2:6" ht="13.5" thickBot="1">
      <c r="B89" s="59" t="str">
        <f>+B30</f>
        <v>Gloucester</v>
      </c>
      <c r="C89" s="56"/>
      <c r="D89" s="57"/>
      <c r="E89" s="57"/>
      <c r="F89" s="58"/>
    </row>
    <row r="90" spans="2:6" ht="13.5" thickBot="1">
      <c r="B90" s="54" t="str">
        <f>+B31</f>
        <v>James Masters</v>
      </c>
      <c r="C90" s="54"/>
      <c r="D90" s="54"/>
      <c r="E90" s="54"/>
      <c r="F90" s="55"/>
    </row>
    <row r="91" spans="2:6" ht="13.5" thickBot="1">
      <c r="B91" s="54" t="str">
        <f>+B32</f>
        <v>Ollie Keitley</v>
      </c>
      <c r="C91" s="54"/>
      <c r="D91" s="54"/>
      <c r="E91" s="54"/>
      <c r="F91" s="55"/>
    </row>
    <row r="92" spans="2:6" ht="13.5" thickBot="1">
      <c r="B92" s="54" t="str">
        <f>+B33</f>
        <v>n6</v>
      </c>
      <c r="C92" s="54"/>
      <c r="D92" s="54"/>
      <c r="E92" s="54"/>
      <c r="F92" s="55"/>
    </row>
    <row r="93" spans="2:6" ht="13.5" thickBot="1">
      <c r="B93" s="54" t="str">
        <f>+B34</f>
        <v>n7</v>
      </c>
      <c r="C93" s="54"/>
      <c r="D93" s="54"/>
      <c r="E93" s="54"/>
      <c r="F93" s="55"/>
    </row>
    <row r="94" spans="2:6" ht="12.75">
      <c r="B94" s="56"/>
      <c r="C94" s="56"/>
      <c r="D94" s="57"/>
      <c r="E94" s="57"/>
      <c r="F94" s="58"/>
    </row>
    <row r="95" spans="2:6" ht="13.5" thickBot="1">
      <c r="B95" s="59">
        <f>+B36</f>
        <v>0</v>
      </c>
      <c r="C95" s="56"/>
      <c r="D95" s="57"/>
      <c r="E95" s="57"/>
      <c r="F95" s="58"/>
    </row>
    <row r="96" spans="2:6" ht="13.5" thickBot="1">
      <c r="B96" s="54">
        <f>+B37</f>
        <v>0</v>
      </c>
      <c r="C96" s="54"/>
      <c r="D96" s="54"/>
      <c r="E96" s="54"/>
      <c r="F96" s="55"/>
    </row>
    <row r="97" spans="2:6" ht="13.5" thickBot="1">
      <c r="B97" s="54">
        <f>+B38</f>
        <v>0</v>
      </c>
      <c r="C97" s="54"/>
      <c r="D97" s="54"/>
      <c r="E97" s="54"/>
      <c r="F97" s="55"/>
    </row>
    <row r="98" spans="2:6" ht="13.5" thickBot="1">
      <c r="B98" s="54">
        <f>+B39</f>
        <v>0</v>
      </c>
      <c r="C98" s="54"/>
      <c r="D98" s="54"/>
      <c r="E98" s="54"/>
      <c r="F98" s="55"/>
    </row>
    <row r="99" spans="2:6" ht="13.5" thickBot="1">
      <c r="B99" s="54">
        <f>+B40</f>
        <v>0</v>
      </c>
      <c r="C99" s="54"/>
      <c r="D99" s="54"/>
      <c r="E99" s="54"/>
      <c r="F99" s="55"/>
    </row>
    <row r="100" spans="2:6" ht="12.75">
      <c r="B100" s="60"/>
      <c r="C100" s="41"/>
      <c r="D100" s="41"/>
      <c r="E100" s="41"/>
      <c r="F100" s="61"/>
    </row>
    <row r="101" spans="2:6" ht="13.5" thickBot="1">
      <c r="B101" s="59">
        <f>+B42</f>
        <v>0</v>
      </c>
      <c r="C101" s="56"/>
      <c r="D101" s="57"/>
      <c r="E101" s="57"/>
      <c r="F101" s="61"/>
    </row>
    <row r="102" spans="2:6" ht="13.5" thickBot="1">
      <c r="B102" s="54">
        <f>+B43</f>
        <v>0</v>
      </c>
      <c r="C102" s="54"/>
      <c r="D102" s="54"/>
      <c r="E102" s="54"/>
      <c r="F102" s="55"/>
    </row>
    <row r="103" spans="2:6" ht="13.5" thickBot="1">
      <c r="B103" s="54">
        <f>+B44</f>
        <v>0</v>
      </c>
      <c r="C103" s="54"/>
      <c r="D103" s="54"/>
      <c r="E103" s="54"/>
      <c r="F103" s="55"/>
    </row>
    <row r="104" spans="2:6" ht="13.5" thickBot="1">
      <c r="B104" s="54">
        <f>+B45</f>
        <v>0</v>
      </c>
      <c r="C104" s="54"/>
      <c r="D104" s="54"/>
      <c r="E104" s="54"/>
      <c r="F104" s="55"/>
    </row>
    <row r="105" spans="2:6" ht="13.5" thickBot="1">
      <c r="B105" s="54">
        <f>+B46</f>
        <v>0</v>
      </c>
      <c r="C105" s="54"/>
      <c r="D105" s="54"/>
      <c r="E105" s="54"/>
      <c r="F105" s="55"/>
    </row>
    <row r="106" spans="2:6" ht="12.75">
      <c r="B106" s="56"/>
      <c r="C106" s="51"/>
      <c r="D106" s="57"/>
      <c r="E106" s="57"/>
      <c r="F106" s="61"/>
    </row>
    <row r="107" spans="2:6" ht="13.5" thickBot="1">
      <c r="B107" s="59">
        <f>+B48</f>
        <v>0</v>
      </c>
      <c r="C107" s="56"/>
      <c r="D107" s="57"/>
      <c r="E107" s="57"/>
      <c r="F107" s="61"/>
    </row>
    <row r="108" spans="2:6" ht="13.5" thickBot="1">
      <c r="B108" s="54">
        <f>+B49</f>
        <v>0</v>
      </c>
      <c r="C108" s="54"/>
      <c r="D108" s="54"/>
      <c r="E108" s="54"/>
      <c r="F108" s="55"/>
    </row>
    <row r="109" spans="2:6" ht="13.5" thickBot="1">
      <c r="B109" s="54">
        <f>+B50</f>
        <v>0</v>
      </c>
      <c r="C109" s="54"/>
      <c r="D109" s="54"/>
      <c r="E109" s="54"/>
      <c r="F109" s="55"/>
    </row>
    <row r="110" spans="2:6" ht="13.5" thickBot="1">
      <c r="B110" s="54">
        <f>+B51</f>
        <v>0</v>
      </c>
      <c r="C110" s="54"/>
      <c r="D110" s="54"/>
      <c r="E110" s="54"/>
      <c r="F110" s="55"/>
    </row>
    <row r="111" spans="2:6" ht="13.5" thickBot="1">
      <c r="B111" s="54">
        <f>+B52</f>
        <v>0</v>
      </c>
      <c r="C111" s="54"/>
      <c r="D111" s="54"/>
      <c r="E111" s="54"/>
      <c r="F111" s="55"/>
    </row>
    <row r="112" spans="2:6" ht="12.75">
      <c r="B112" s="60"/>
      <c r="C112" s="41"/>
      <c r="D112" s="41"/>
      <c r="E112" s="41"/>
      <c r="F112" s="61"/>
    </row>
    <row r="113" spans="2:6" ht="13.5" thickBot="1">
      <c r="B113" s="62" t="str">
        <f>+B54</f>
        <v>Guests</v>
      </c>
      <c r="C113" s="63"/>
      <c r="D113" s="63"/>
      <c r="E113" s="63"/>
      <c r="F113" s="64"/>
    </row>
    <row r="114" spans="2:6" ht="13.5" thickBot="1">
      <c r="B114" s="54">
        <f>+B55</f>
        <v>0</v>
      </c>
      <c r="C114" s="54"/>
      <c r="D114" s="54"/>
      <c r="E114" s="54"/>
      <c r="F114" s="55"/>
    </row>
    <row r="115" spans="2:6" ht="13.5" thickBot="1">
      <c r="B115" s="54">
        <f>+B56</f>
        <v>0</v>
      </c>
      <c r="C115" s="54"/>
      <c r="D115" s="54"/>
      <c r="E115" s="54"/>
      <c r="F115" s="55"/>
    </row>
    <row r="116" spans="2:6" ht="13.5" thickBot="1">
      <c r="B116" s="54">
        <f>+B57</f>
        <v>0</v>
      </c>
      <c r="C116" s="54"/>
      <c r="D116" s="54"/>
      <c r="E116" s="54"/>
      <c r="F116" s="55"/>
    </row>
    <row r="117" spans="2:6" ht="13.5" thickBot="1">
      <c r="B117" s="54">
        <f>+B58</f>
        <v>0</v>
      </c>
      <c r="C117" s="54"/>
      <c r="D117" s="54"/>
      <c r="E117" s="54"/>
      <c r="F117" s="55"/>
    </row>
    <row r="122" spans="2:6" ht="23.25">
      <c r="B122" s="125" t="str">
        <f>+$B$3</f>
        <v>U15 Boys</v>
      </c>
      <c r="C122" s="125"/>
      <c r="D122" s="125"/>
      <c r="E122" s="125"/>
      <c r="F122" s="125"/>
    </row>
    <row r="123" ht="18.75">
      <c r="B123" s="65" t="s">
        <v>46</v>
      </c>
    </row>
    <row r="124" ht="15">
      <c r="B124" s="66" t="s">
        <v>24</v>
      </c>
    </row>
    <row r="125" spans="2:5" ht="12.75">
      <c r="B125" s="67" t="s">
        <v>30</v>
      </c>
      <c r="D125" s="22" t="s">
        <v>11</v>
      </c>
      <c r="E125" s="22" t="s">
        <v>23</v>
      </c>
    </row>
    <row r="126" spans="2:5" ht="12.75">
      <c r="B126" s="70">
        <v>1</v>
      </c>
      <c r="C126" t="str">
        <f>+B6</f>
        <v>Cheltenham A</v>
      </c>
      <c r="D126" s="15"/>
      <c r="E126" s="15"/>
    </row>
    <row r="127" spans="2:5" ht="12.75">
      <c r="B127" s="68">
        <v>2</v>
      </c>
      <c r="C127" t="str">
        <f>+B18</f>
        <v>FODAC A</v>
      </c>
      <c r="D127" s="15"/>
      <c r="E127" s="15"/>
    </row>
    <row r="128" spans="2:5" ht="12.75">
      <c r="B128" s="68">
        <v>3</v>
      </c>
      <c r="C128" t="str">
        <f>+B12</f>
        <v>Cheltenham B</v>
      </c>
      <c r="D128" s="15"/>
      <c r="E128" s="15"/>
    </row>
    <row r="129" spans="2:5" ht="12.75">
      <c r="B129" s="68">
        <v>4</v>
      </c>
      <c r="C129" t="s">
        <v>78</v>
      </c>
      <c r="D129" s="15"/>
      <c r="E129" s="15"/>
    </row>
    <row r="130" spans="2:5" ht="12.75">
      <c r="B130" s="68">
        <v>5</v>
      </c>
      <c r="D130" s="15"/>
      <c r="E130" s="15"/>
    </row>
    <row r="131" spans="2:5" ht="12.75">
      <c r="B131" s="69">
        <v>6</v>
      </c>
      <c r="D131" s="15"/>
      <c r="E131" s="15"/>
    </row>
    <row r="138" spans="1:6" ht="23.25">
      <c r="A138" s="129" t="s">
        <v>57</v>
      </c>
      <c r="B138" s="129"/>
      <c r="C138" s="129"/>
      <c r="D138" s="129"/>
      <c r="E138" s="129"/>
      <c r="F138" s="71"/>
    </row>
    <row r="139" spans="1:6" ht="18.75">
      <c r="A139" s="123" t="s">
        <v>47</v>
      </c>
      <c r="B139" s="123"/>
      <c r="C139" s="123"/>
      <c r="D139" s="123"/>
      <c r="E139" s="123"/>
      <c r="F139" s="72"/>
    </row>
    <row r="140" ht="12.75" customHeight="1">
      <c r="B140" s="65"/>
    </row>
    <row r="141" ht="12.75" customHeight="1">
      <c r="A141" s="73" t="s">
        <v>24</v>
      </c>
    </row>
    <row r="142" spans="1:5" ht="12.75">
      <c r="A142" s="74" t="s">
        <v>30</v>
      </c>
      <c r="B142" s="87" t="s">
        <v>48</v>
      </c>
      <c r="C142" s="87" t="s">
        <v>49</v>
      </c>
      <c r="D142" s="67" t="s">
        <v>11</v>
      </c>
      <c r="E142" s="67" t="s">
        <v>23</v>
      </c>
    </row>
    <row r="143" spans="1:5" ht="12.75">
      <c r="A143" s="88">
        <v>1</v>
      </c>
      <c r="B143" s="12" t="str">
        <f>+$B$6</f>
        <v>Cheltenham A</v>
      </c>
      <c r="C143" s="14" t="str">
        <f>+$B$7</f>
        <v>Tom Samuel</v>
      </c>
      <c r="D143" s="89"/>
      <c r="E143" s="77"/>
    </row>
    <row r="144" spans="1:5" ht="12.75">
      <c r="A144" s="88">
        <v>2</v>
      </c>
      <c r="B144" s="16" t="str">
        <f>+$B$12</f>
        <v>Cheltenham B</v>
      </c>
      <c r="C144" s="18" t="str">
        <f>+B13</f>
        <v>Luke Burden</v>
      </c>
      <c r="D144" s="90"/>
      <c r="E144" s="74"/>
    </row>
    <row r="145" spans="1:5" ht="12.75">
      <c r="A145" s="88">
        <v>3</v>
      </c>
      <c r="B145" s="16" t="str">
        <f>+$B$18</f>
        <v>FODAC A</v>
      </c>
      <c r="C145" s="18" t="str">
        <f>+$B$19</f>
        <v>Robert Wellsted</v>
      </c>
      <c r="D145" s="90"/>
      <c r="E145" s="74"/>
    </row>
    <row r="146" spans="1:5" ht="12.75">
      <c r="A146" s="88">
        <v>4</v>
      </c>
      <c r="B146" s="16" t="s">
        <v>78</v>
      </c>
      <c r="C146" s="18" t="str">
        <f>+B31</f>
        <v>James Masters</v>
      </c>
      <c r="D146" s="90"/>
      <c r="E146" s="74"/>
    </row>
    <row r="147" spans="1:5" ht="12.75">
      <c r="A147" s="88">
        <v>5</v>
      </c>
      <c r="B147" s="16" t="str">
        <f>+$B$6</f>
        <v>Cheltenham A</v>
      </c>
      <c r="C147" s="18" t="str">
        <f>+$B$8</f>
        <v>Dominic Soltau</v>
      </c>
      <c r="D147" s="90"/>
      <c r="E147" s="74"/>
    </row>
    <row r="148" spans="1:5" ht="12.75">
      <c r="A148" s="91">
        <v>6</v>
      </c>
      <c r="B148" s="19"/>
      <c r="C148" s="21"/>
      <c r="D148" s="90"/>
      <c r="E148" s="74"/>
    </row>
    <row r="149" spans="4:5" ht="12.75">
      <c r="D149" s="17"/>
      <c r="E149" s="17"/>
    </row>
    <row r="150" spans="4:5" ht="12.75">
      <c r="D150" s="17"/>
      <c r="E150" s="17"/>
    </row>
    <row r="151" ht="15">
      <c r="A151" s="73" t="s">
        <v>25</v>
      </c>
    </row>
    <row r="152" spans="1:5" ht="12.75">
      <c r="A152" s="74" t="s">
        <v>30</v>
      </c>
      <c r="B152" s="75" t="s">
        <v>48</v>
      </c>
      <c r="C152" s="75" t="s">
        <v>49</v>
      </c>
      <c r="D152" s="67" t="s">
        <v>11</v>
      </c>
      <c r="E152" s="67" t="s">
        <v>23</v>
      </c>
    </row>
    <row r="153" spans="1:5" ht="12.75">
      <c r="A153" s="76">
        <v>1</v>
      </c>
      <c r="B153" s="12" t="s">
        <v>18</v>
      </c>
      <c r="C153" s="14" t="s">
        <v>71</v>
      </c>
      <c r="D153" s="77"/>
      <c r="E153" s="77"/>
    </row>
    <row r="154" spans="1:5" ht="12.75">
      <c r="A154" s="76">
        <v>2</v>
      </c>
      <c r="B154" s="16" t="s">
        <v>4</v>
      </c>
      <c r="C154" s="18" t="s">
        <v>74</v>
      </c>
      <c r="D154" s="74"/>
      <c r="E154" s="74"/>
    </row>
    <row r="155" spans="1:5" ht="12.75">
      <c r="A155" s="76">
        <v>3</v>
      </c>
      <c r="B155" s="16" t="s">
        <v>78</v>
      </c>
      <c r="C155" s="18" t="str">
        <f>+B32</f>
        <v>Ollie Keitley</v>
      </c>
      <c r="D155" s="74"/>
      <c r="E155" s="74"/>
    </row>
    <row r="156" spans="1:5" ht="12.75">
      <c r="A156" s="76">
        <v>4</v>
      </c>
      <c r="B156" s="16" t="s">
        <v>17</v>
      </c>
      <c r="C156" s="18" t="s">
        <v>67</v>
      </c>
      <c r="D156" s="90"/>
      <c r="E156" s="74"/>
    </row>
    <row r="157" spans="1:5" ht="12.75">
      <c r="A157" s="76">
        <v>5</v>
      </c>
      <c r="B157" s="16" t="s">
        <v>18</v>
      </c>
      <c r="C157" s="18" t="str">
        <f>+$B$15</f>
        <v>Ted Holbrook</v>
      </c>
      <c r="D157" s="74"/>
      <c r="E157" s="74"/>
    </row>
    <row r="158" spans="1:5" ht="12.75">
      <c r="A158" s="77">
        <v>6</v>
      </c>
      <c r="B158" s="19"/>
      <c r="C158" s="21"/>
      <c r="D158" s="74"/>
      <c r="E158" s="74"/>
    </row>
    <row r="159" spans="4:5" ht="12.75">
      <c r="D159" s="17"/>
      <c r="E159" s="17"/>
    </row>
    <row r="160" spans="4:5" ht="12.75">
      <c r="D160" s="17"/>
      <c r="E160" s="17"/>
    </row>
    <row r="161" spans="1:5" ht="15">
      <c r="A161" s="73" t="s">
        <v>26</v>
      </c>
      <c r="B161" s="92" t="s">
        <v>61</v>
      </c>
      <c r="C161" s="78"/>
      <c r="D161" s="78"/>
      <c r="E161" s="78"/>
    </row>
    <row r="162" spans="1:5" ht="12.75">
      <c r="A162" s="74" t="s">
        <v>30</v>
      </c>
      <c r="B162" s="75" t="s">
        <v>48</v>
      </c>
      <c r="C162" s="75" t="s">
        <v>49</v>
      </c>
      <c r="D162" s="67" t="s">
        <v>11</v>
      </c>
      <c r="E162" s="67" t="s">
        <v>23</v>
      </c>
    </row>
    <row r="163" spans="1:5" ht="12.75">
      <c r="A163" s="76">
        <v>1</v>
      </c>
      <c r="B163" s="12"/>
      <c r="C163" s="14"/>
      <c r="D163" s="77"/>
      <c r="E163" s="77"/>
    </row>
    <row r="164" spans="1:5" ht="12.75">
      <c r="A164" s="76">
        <v>2</v>
      </c>
      <c r="B164" s="16" t="s">
        <v>4</v>
      </c>
      <c r="C164" s="18" t="s">
        <v>76</v>
      </c>
      <c r="D164" s="74"/>
      <c r="E164" s="74"/>
    </row>
    <row r="165" spans="1:5" ht="12.75">
      <c r="A165" s="76">
        <v>3</v>
      </c>
      <c r="B165" s="16" t="s">
        <v>17</v>
      </c>
      <c r="C165" s="18" t="s">
        <v>68</v>
      </c>
      <c r="D165" s="74"/>
      <c r="E165" s="74"/>
    </row>
    <row r="166" spans="1:5" ht="12.75">
      <c r="A166" s="76">
        <v>4</v>
      </c>
      <c r="B166" s="16" t="s">
        <v>4</v>
      </c>
      <c r="C166" s="18" t="str">
        <f>+B21</f>
        <v>Finley</v>
      </c>
      <c r="D166" s="74"/>
      <c r="E166" s="74"/>
    </row>
    <row r="167" spans="1:5" ht="12.75">
      <c r="A167" s="76">
        <v>5</v>
      </c>
      <c r="B167" s="16"/>
      <c r="C167" s="18"/>
      <c r="D167" s="74"/>
      <c r="E167" s="74"/>
    </row>
    <row r="168" spans="1:5" ht="12.75">
      <c r="A168" s="77">
        <v>6</v>
      </c>
      <c r="B168" s="19"/>
      <c r="C168" s="21"/>
      <c r="D168" s="74"/>
      <c r="E168" s="74"/>
    </row>
    <row r="169" spans="4:5" ht="12.75">
      <c r="D169" s="23"/>
      <c r="E169" s="23"/>
    </row>
    <row r="170" spans="4:9" ht="12.75">
      <c r="D170" s="17"/>
      <c r="E170" s="17"/>
      <c r="H170" s="17"/>
      <c r="I170" s="17"/>
    </row>
    <row r="171" spans="1:9" ht="15">
      <c r="A171" s="73" t="s">
        <v>27</v>
      </c>
      <c r="B171" s="78"/>
      <c r="C171" s="78"/>
      <c r="D171" s="78"/>
      <c r="E171" s="78"/>
      <c r="H171" s="17"/>
      <c r="I171" s="17"/>
    </row>
    <row r="172" spans="1:9" ht="12.75">
      <c r="A172" s="74" t="s">
        <v>30</v>
      </c>
      <c r="B172" s="75" t="s">
        <v>48</v>
      </c>
      <c r="C172" s="75" t="s">
        <v>49</v>
      </c>
      <c r="D172" s="67" t="s">
        <v>11</v>
      </c>
      <c r="E172" s="67" t="s">
        <v>23</v>
      </c>
      <c r="H172" s="17"/>
      <c r="I172" s="17"/>
    </row>
    <row r="173" spans="1:9" ht="12.75">
      <c r="A173" s="76">
        <v>1</v>
      </c>
      <c r="B173" s="12">
        <f>+$B$42</f>
        <v>0</v>
      </c>
      <c r="C173" s="14">
        <f>+$B$45</f>
        <v>0</v>
      </c>
      <c r="D173" s="77"/>
      <c r="E173" s="77"/>
      <c r="H173" s="17"/>
      <c r="I173" s="17"/>
    </row>
    <row r="174" spans="1:9" ht="12.75">
      <c r="A174" s="76">
        <v>2</v>
      </c>
      <c r="B174" s="16">
        <f>+$B$48</f>
        <v>0</v>
      </c>
      <c r="C174" s="18">
        <f>+$B$51</f>
        <v>0</v>
      </c>
      <c r="D174" s="74"/>
      <c r="E174" s="74"/>
      <c r="H174" s="17"/>
      <c r="I174" s="17"/>
    </row>
    <row r="175" spans="1:9" ht="12.75">
      <c r="A175" s="76">
        <v>3</v>
      </c>
      <c r="B175" s="16"/>
      <c r="C175" s="18"/>
      <c r="D175" s="74"/>
      <c r="E175" s="74"/>
      <c r="H175" s="17"/>
      <c r="I175" s="17"/>
    </row>
    <row r="176" spans="1:9" ht="12.75">
      <c r="A176" s="76">
        <v>4</v>
      </c>
      <c r="B176" s="16"/>
      <c r="C176" s="18"/>
      <c r="D176" s="74"/>
      <c r="E176" s="74"/>
      <c r="H176" s="17"/>
      <c r="I176" s="17"/>
    </row>
    <row r="177" spans="1:9" ht="12.75">
      <c r="A177" s="76">
        <v>5</v>
      </c>
      <c r="B177" s="16">
        <f>+$B$36</f>
        <v>0</v>
      </c>
      <c r="C177" s="18">
        <f>+$B$39</f>
        <v>0</v>
      </c>
      <c r="D177" s="74"/>
      <c r="E177" s="74"/>
      <c r="H177" s="17"/>
      <c r="I177" s="17"/>
    </row>
    <row r="178" spans="1:9" ht="12.75">
      <c r="A178" s="77">
        <v>6</v>
      </c>
      <c r="B178" s="19"/>
      <c r="C178" s="21"/>
      <c r="D178" s="74"/>
      <c r="E178" s="74"/>
      <c r="H178" s="17"/>
      <c r="I178" s="17"/>
    </row>
    <row r="179" spans="4:9" ht="12.75">
      <c r="D179" s="17"/>
      <c r="E179" s="17"/>
      <c r="H179" s="17"/>
      <c r="I179" s="17"/>
    </row>
    <row r="180" spans="4:9" ht="12.75">
      <c r="D180" s="17"/>
      <c r="E180" s="17"/>
      <c r="H180" s="17"/>
      <c r="I180" s="17"/>
    </row>
    <row r="181" spans="1:9" ht="15">
      <c r="A181" s="73" t="s">
        <v>29</v>
      </c>
      <c r="B181" s="78"/>
      <c r="C181" s="78"/>
      <c r="D181" s="78"/>
      <c r="E181" s="78"/>
      <c r="H181" s="17"/>
      <c r="I181" s="17"/>
    </row>
    <row r="182" spans="1:9" ht="12.75">
      <c r="A182" s="74" t="s">
        <v>30</v>
      </c>
      <c r="B182" s="75" t="s">
        <v>48</v>
      </c>
      <c r="C182" s="75" t="s">
        <v>49</v>
      </c>
      <c r="D182" s="67" t="s">
        <v>11</v>
      </c>
      <c r="E182" s="67" t="s">
        <v>23</v>
      </c>
      <c r="H182" s="17"/>
      <c r="I182" s="17"/>
    </row>
    <row r="183" spans="1:5" ht="12.75">
      <c r="A183" s="76">
        <v>1</v>
      </c>
      <c r="B183" s="12"/>
      <c r="C183" s="14"/>
      <c r="D183" s="77"/>
      <c r="E183" s="77"/>
    </row>
    <row r="184" spans="1:5" ht="12.75">
      <c r="A184" s="76">
        <v>2</v>
      </c>
      <c r="B184" s="16" t="str">
        <f>+$B$30</f>
        <v>Gloucester</v>
      </c>
      <c r="C184" s="18" t="str">
        <f>+$B$34</f>
        <v>n7</v>
      </c>
      <c r="D184" s="74"/>
      <c r="E184" s="74"/>
    </row>
    <row r="185" spans="1:5" ht="12.75">
      <c r="A185" s="76">
        <v>3</v>
      </c>
      <c r="B185" s="16">
        <f>+$B$42</f>
        <v>0</v>
      </c>
      <c r="C185" s="18">
        <f>+$B$46</f>
        <v>0</v>
      </c>
      <c r="D185" s="74"/>
      <c r="E185" s="74"/>
    </row>
    <row r="186" spans="1:5" ht="12.75">
      <c r="A186" s="76">
        <v>4</v>
      </c>
      <c r="B186" s="16">
        <f>+$B$48</f>
        <v>0</v>
      </c>
      <c r="C186" s="18">
        <f>+$B$52</f>
        <v>0</v>
      </c>
      <c r="D186" s="74"/>
      <c r="E186" s="74"/>
    </row>
    <row r="187" spans="1:5" ht="12.75">
      <c r="A187" s="76">
        <v>5</v>
      </c>
      <c r="B187" s="16"/>
      <c r="C187" s="18"/>
      <c r="D187" s="74"/>
      <c r="E187" s="74"/>
    </row>
    <row r="188" spans="1:5" ht="12.75">
      <c r="A188" s="77">
        <v>6</v>
      </c>
      <c r="B188" s="19"/>
      <c r="C188" s="21"/>
      <c r="D188" s="74"/>
      <c r="E188" s="74"/>
    </row>
    <row r="189" spans="4:5" ht="12.75">
      <c r="D189" s="17"/>
      <c r="E189" s="17"/>
    </row>
    <row r="190" spans="4:5" ht="15">
      <c r="D190" s="79" t="s">
        <v>50</v>
      </c>
      <c r="E190" s="23"/>
    </row>
    <row r="191" spans="1:5" ht="15">
      <c r="A191" s="73" t="s">
        <v>28</v>
      </c>
      <c r="B191" s="78"/>
      <c r="C191" s="78"/>
      <c r="D191" s="78"/>
      <c r="E191" s="78"/>
    </row>
    <row r="192" spans="1:5" ht="12.75">
      <c r="A192" s="74" t="s">
        <v>30</v>
      </c>
      <c r="B192" s="75" t="s">
        <v>48</v>
      </c>
      <c r="C192" s="75" t="s">
        <v>49</v>
      </c>
      <c r="D192" s="67" t="s">
        <v>11</v>
      </c>
      <c r="E192" s="67" t="s">
        <v>23</v>
      </c>
    </row>
    <row r="193" spans="1:5" ht="12.75">
      <c r="A193" s="76">
        <v>1</v>
      </c>
      <c r="B193" s="17">
        <f>+$B$36</f>
        <v>0</v>
      </c>
      <c r="C193" s="17">
        <f>+$B$40</f>
        <v>0</v>
      </c>
      <c r="D193" s="77"/>
      <c r="E193" s="77"/>
    </row>
    <row r="194" spans="1:5" ht="12.75">
      <c r="A194" s="76">
        <v>2</v>
      </c>
      <c r="D194" s="74"/>
      <c r="E194" s="74"/>
    </row>
    <row r="195" spans="1:5" ht="12.75">
      <c r="A195" s="76">
        <v>3</v>
      </c>
      <c r="B195" s="17"/>
      <c r="C195" s="17"/>
      <c r="D195" s="74"/>
      <c r="E195" s="74"/>
    </row>
    <row r="196" spans="1:5" ht="12.75">
      <c r="A196" s="76">
        <v>4</v>
      </c>
      <c r="B196" s="17"/>
      <c r="C196" s="17"/>
      <c r="D196" s="74"/>
      <c r="E196" s="74"/>
    </row>
    <row r="197" spans="1:5" ht="12.75">
      <c r="A197" s="76">
        <v>5</v>
      </c>
      <c r="B197" s="17"/>
      <c r="C197" s="17"/>
      <c r="D197" s="74"/>
      <c r="E197" s="74"/>
    </row>
    <row r="198" spans="1:5" ht="12.75">
      <c r="A198" s="77">
        <v>6</v>
      </c>
      <c r="B198" s="20"/>
      <c r="C198" s="20"/>
      <c r="D198" s="74"/>
      <c r="E198" s="74"/>
    </row>
    <row r="199" spans="4:5" ht="12.75">
      <c r="D199" s="17"/>
      <c r="E199" s="17"/>
    </row>
    <row r="200" spans="4:5" ht="12.75">
      <c r="D200" s="17"/>
      <c r="E200" s="17"/>
    </row>
    <row r="201" spans="1:11" ht="12.75">
      <c r="A201" s="17"/>
      <c r="B201" s="17"/>
      <c r="C201" s="17"/>
      <c r="D201" s="17"/>
      <c r="E201" s="17"/>
      <c r="F201" s="17"/>
      <c r="J201" s="17"/>
      <c r="K201" s="17"/>
    </row>
    <row r="202" spans="1:11" ht="12.75">
      <c r="A202" s="17"/>
      <c r="B202" s="17"/>
      <c r="C202" s="17"/>
      <c r="D202" s="17"/>
      <c r="E202" s="17"/>
      <c r="F202" s="17"/>
      <c r="J202" s="17"/>
      <c r="K202" s="17"/>
    </row>
    <row r="203" spans="1:6" ht="12.75">
      <c r="A203" s="17"/>
      <c r="B203" s="17"/>
      <c r="C203" s="17"/>
      <c r="D203" s="17"/>
      <c r="E203" s="17"/>
      <c r="F203" s="17"/>
    </row>
  </sheetData>
  <sheetProtection selectLockedCells="1" selectUnlockedCells="1"/>
  <mergeCells count="7">
    <mergeCell ref="A139:E139"/>
    <mergeCell ref="B1:F1"/>
    <mergeCell ref="B3:F3"/>
    <mergeCell ref="B62:F62"/>
    <mergeCell ref="B122:F122"/>
    <mergeCell ref="C5:E5"/>
    <mergeCell ref="A138:E138"/>
  </mergeCells>
  <printOptions/>
  <pageMargins left="0.7" right="0.7" top="0.75" bottom="0.75" header="0.3" footer="0.3"/>
  <pageSetup fitToWidth="0" fitToHeight="1" horizontalDpi="600" verticalDpi="600" orientation="portrait" paperSize="9" r:id="rId1"/>
  <headerFooter alignWithMargins="0">
    <oddHeader>&amp;C&amp;"Times New Roman,Regular"&amp;12&amp;A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V66"/>
  <sheetViews>
    <sheetView zoomScalePageLayoutView="0" workbookViewId="0" topLeftCell="A1">
      <selection activeCell="N1" sqref="N1"/>
    </sheetView>
  </sheetViews>
  <sheetFormatPr defaultColWidth="11.57421875" defaultRowHeight="12.75"/>
  <cols>
    <col min="1" max="1" width="17.8515625" style="4" customWidth="1"/>
    <col min="2" max="5" width="6.140625" style="5" customWidth="1"/>
    <col min="6" max="6" width="2.57421875" style="6" customWidth="1"/>
    <col min="7" max="7" width="17.8515625" style="5" customWidth="1"/>
    <col min="8" max="11" width="6.140625" style="5" customWidth="1"/>
    <col min="12" max="12" width="2.57421875" style="6" customWidth="1"/>
    <col min="13" max="13" width="17.8515625" style="5" customWidth="1"/>
    <col min="14" max="16" width="6.140625" style="4" customWidth="1"/>
    <col min="17" max="17" width="2.57421875" style="4" customWidth="1"/>
    <col min="18" max="16384" width="11.57421875" style="4" customWidth="1"/>
  </cols>
  <sheetData>
    <row r="2" spans="1:17" ht="12">
      <c r="A2" s="4" t="str">
        <f>+BoysU15!$B3</f>
        <v>U15 Boys</v>
      </c>
      <c r="B2" s="93" t="str">
        <f>+BoysU15!C4</f>
        <v>Speed Bounce</v>
      </c>
      <c r="E2" s="5" t="s">
        <v>12</v>
      </c>
      <c r="F2" s="8"/>
      <c r="G2" s="4" t="str">
        <f>+BoysU15!$B3</f>
        <v>U15 Boys</v>
      </c>
      <c r="H2" s="5" t="str">
        <f>+BoysU15!C63</f>
        <v>STJ</v>
      </c>
      <c r="K2" s="5" t="s">
        <v>12</v>
      </c>
      <c r="L2" s="8"/>
      <c r="M2" s="4" t="str">
        <f>+BoysU15!$B3</f>
        <v>U15 Boys</v>
      </c>
      <c r="N2" s="4" t="s">
        <v>52</v>
      </c>
      <c r="P2" s="4" t="s">
        <v>12</v>
      </c>
      <c r="Q2" s="9"/>
    </row>
    <row r="3" spans="2:17" ht="12">
      <c r="B3" s="4"/>
      <c r="C3" s="4"/>
      <c r="D3" s="4"/>
      <c r="E3" s="4"/>
      <c r="F3" s="8"/>
      <c r="L3" s="8"/>
      <c r="N3" s="5"/>
      <c r="O3" s="5"/>
      <c r="P3" s="5"/>
      <c r="Q3" s="9"/>
    </row>
    <row r="4" spans="2:17" ht="12">
      <c r="B4" s="5" t="s">
        <v>9</v>
      </c>
      <c r="D4" s="5" t="s">
        <v>31</v>
      </c>
      <c r="E4" s="5" t="s">
        <v>10</v>
      </c>
      <c r="F4" s="8"/>
      <c r="H4" s="5" t="s">
        <v>9</v>
      </c>
      <c r="J4" s="5" t="s">
        <v>31</v>
      </c>
      <c r="K4" s="5" t="s">
        <v>10</v>
      </c>
      <c r="L4" s="8"/>
      <c r="N4" s="4" t="s">
        <v>11</v>
      </c>
      <c r="O4" s="5" t="s">
        <v>31</v>
      </c>
      <c r="P4" s="4" t="s">
        <v>10</v>
      </c>
      <c r="Q4" s="9"/>
    </row>
    <row r="5" spans="1:17" ht="12">
      <c r="A5" s="4" t="str">
        <f>+BoysU15!$B6</f>
        <v>Cheltenham A</v>
      </c>
      <c r="C5" s="26">
        <f>SUM(B6:B9)</f>
        <v>284</v>
      </c>
      <c r="D5" s="6">
        <f>RANK(C5,C$5:C$54,0)</f>
        <v>1</v>
      </c>
      <c r="E5" s="10">
        <f>COUNT(D$5:D$54)+1-D5</f>
        <v>8</v>
      </c>
      <c r="F5" s="8"/>
      <c r="G5" s="4" t="str">
        <f>+BoysU15!$B6</f>
        <v>Cheltenham A</v>
      </c>
      <c r="I5" s="26">
        <f>SUM(H6:H9)</f>
        <v>27.43</v>
      </c>
      <c r="J5" s="6">
        <f>RANK(I5,I$5:I$54,0)</f>
        <v>1</v>
      </c>
      <c r="K5" s="10">
        <f>COUNT(J$5:J$54)+1-J5</f>
        <v>8</v>
      </c>
      <c r="L5" s="8"/>
      <c r="M5" s="42" t="str">
        <f>+BoysU15!$B6</f>
        <v>Cheltenham A</v>
      </c>
      <c r="N5" s="81">
        <v>138.37</v>
      </c>
      <c r="O5" s="6">
        <f>RANK(N5,N$5:N$54,1)</f>
        <v>1</v>
      </c>
      <c r="P5" s="10">
        <f>COUNT(O$5:O$54)+1-O5</f>
        <v>8</v>
      </c>
      <c r="Q5" s="9"/>
    </row>
    <row r="6" spans="1:17" ht="12">
      <c r="A6" s="4" t="str">
        <f>+BoysU15!$B7</f>
        <v>Tom Samuel</v>
      </c>
      <c r="B6" s="5">
        <v>64</v>
      </c>
      <c r="D6" s="6"/>
      <c r="F6" s="8"/>
      <c r="G6" s="4" t="str">
        <f>+BoysU15!$B7</f>
        <v>Tom Samuel</v>
      </c>
      <c r="H6" s="5">
        <v>7.36</v>
      </c>
      <c r="J6" s="6"/>
      <c r="L6" s="8"/>
      <c r="M6" s="82"/>
      <c r="N6" s="7"/>
      <c r="O6" s="5"/>
      <c r="P6" s="5"/>
      <c r="Q6" s="9"/>
    </row>
    <row r="7" spans="1:17" ht="12">
      <c r="A7" s="4" t="str">
        <f>+BoysU15!$B8</f>
        <v>Dominic Soltau</v>
      </c>
      <c r="B7" s="5">
        <v>73</v>
      </c>
      <c r="D7" s="6"/>
      <c r="F7" s="8"/>
      <c r="G7" s="4" t="str">
        <f>+BoysU15!$B8</f>
        <v>Dominic Soltau</v>
      </c>
      <c r="H7" s="5">
        <v>6.46</v>
      </c>
      <c r="J7" s="6"/>
      <c r="L7" s="8"/>
      <c r="M7" s="82"/>
      <c r="N7" s="7"/>
      <c r="O7" s="5"/>
      <c r="P7" s="5"/>
      <c r="Q7" s="9"/>
    </row>
    <row r="8" spans="1:17" ht="12">
      <c r="A8" s="4" t="str">
        <f>+BoysU15!$B9</f>
        <v>George Palmer</v>
      </c>
      <c r="B8" s="5">
        <v>73</v>
      </c>
      <c r="D8" s="6"/>
      <c r="F8" s="8"/>
      <c r="G8" s="4" t="str">
        <f>+BoysU15!$B9</f>
        <v>George Palmer</v>
      </c>
      <c r="H8" s="5">
        <v>6.46</v>
      </c>
      <c r="J8" s="6"/>
      <c r="L8" s="8"/>
      <c r="M8" s="82"/>
      <c r="N8" s="7"/>
      <c r="O8" s="5"/>
      <c r="P8" s="5"/>
      <c r="Q8" s="9"/>
    </row>
    <row r="9" spans="1:17" ht="12">
      <c r="A9" s="4" t="str">
        <f>+BoysU15!$B10</f>
        <v>George Thompson</v>
      </c>
      <c r="B9" s="5">
        <v>74</v>
      </c>
      <c r="D9" s="6"/>
      <c r="F9" s="8"/>
      <c r="G9" s="4" t="str">
        <f>+BoysU15!$B10</f>
        <v>George Thompson</v>
      </c>
      <c r="H9" s="5">
        <v>7.15</v>
      </c>
      <c r="J9" s="6"/>
      <c r="L9" s="8"/>
      <c r="M9" s="82"/>
      <c r="N9" s="7"/>
      <c r="O9" s="5"/>
      <c r="P9" s="5"/>
      <c r="Q9" s="9"/>
    </row>
    <row r="10" spans="4:17" ht="12">
      <c r="D10" s="6"/>
      <c r="F10" s="8"/>
      <c r="G10" s="4"/>
      <c r="J10" s="6"/>
      <c r="L10" s="8"/>
      <c r="M10" s="42"/>
      <c r="N10" s="7"/>
      <c r="O10" s="5"/>
      <c r="P10" s="5"/>
      <c r="Q10" s="9"/>
    </row>
    <row r="11" spans="3:17" ht="12">
      <c r="C11" s="27"/>
      <c r="D11" s="28"/>
      <c r="F11" s="8"/>
      <c r="G11" s="4"/>
      <c r="I11" s="27"/>
      <c r="J11" s="28"/>
      <c r="L11" s="8"/>
      <c r="M11" s="42"/>
      <c r="N11" s="7"/>
      <c r="O11" s="27"/>
      <c r="P11" s="5"/>
      <c r="Q11" s="9"/>
    </row>
    <row r="12" spans="1:22" ht="12">
      <c r="A12" s="4" t="str">
        <f>+BoysU15!$B12</f>
        <v>Cheltenham B</v>
      </c>
      <c r="C12" s="26">
        <f>SUM(B13:B16)</f>
        <v>149</v>
      </c>
      <c r="D12" s="6">
        <f>RANK(C12,C$5:C$54,0)</f>
        <v>3</v>
      </c>
      <c r="E12" s="10">
        <f>COUNT(D$5:D$54)+1-D12</f>
        <v>6</v>
      </c>
      <c r="F12" s="8"/>
      <c r="G12" s="4" t="str">
        <f>+BoysU15!$B12</f>
        <v>Cheltenham B</v>
      </c>
      <c r="I12" s="26">
        <f>SUM(H13:H16)</f>
        <v>14.23</v>
      </c>
      <c r="J12" s="6">
        <f>RANK(I12,I$5:I$54,0)</f>
        <v>2</v>
      </c>
      <c r="K12" s="10">
        <f>COUNT(J$5:J$54)+1-J12</f>
        <v>7</v>
      </c>
      <c r="L12" s="8"/>
      <c r="M12" s="42" t="str">
        <f>+BoysU15!$B12</f>
        <v>Cheltenham B</v>
      </c>
      <c r="N12" s="81">
        <v>155.62</v>
      </c>
      <c r="O12" s="6">
        <f>RANK(N12,N$5:N$54,1)</f>
        <v>3</v>
      </c>
      <c r="P12" s="10">
        <f>COUNT(O$5:O$54)+1-O12</f>
        <v>6</v>
      </c>
      <c r="Q12" s="9"/>
      <c r="R12" s="7"/>
      <c r="S12" s="7"/>
      <c r="T12" s="7"/>
      <c r="U12" s="7"/>
      <c r="V12" s="7"/>
    </row>
    <row r="13" spans="1:17" ht="12">
      <c r="A13" s="4" t="str">
        <f>+BoysU15!$B13</f>
        <v>Luke Burden</v>
      </c>
      <c r="B13" s="5">
        <v>58</v>
      </c>
      <c r="C13" s="27"/>
      <c r="D13" s="28"/>
      <c r="F13" s="8"/>
      <c r="G13" s="4" t="str">
        <f>+BoysU15!$B13</f>
        <v>Luke Burden</v>
      </c>
      <c r="H13" s="5">
        <v>5.24</v>
      </c>
      <c r="I13" s="27"/>
      <c r="J13" s="28"/>
      <c r="L13" s="8"/>
      <c r="M13" s="82"/>
      <c r="N13" s="7"/>
      <c r="O13" s="27"/>
      <c r="P13" s="5"/>
      <c r="Q13" s="9"/>
    </row>
    <row r="14" spans="1:17" ht="12">
      <c r="A14" s="4" t="str">
        <f>+BoysU15!$B14</f>
        <v>Matt Cox</v>
      </c>
      <c r="B14" s="5">
        <v>62</v>
      </c>
      <c r="C14" s="27"/>
      <c r="D14" s="28"/>
      <c r="F14" s="8"/>
      <c r="G14" s="4" t="str">
        <f>+BoysU15!$B14</f>
        <v>Matt Cox</v>
      </c>
      <c r="H14" s="5">
        <v>5.09</v>
      </c>
      <c r="I14" s="27"/>
      <c r="J14" s="28"/>
      <c r="L14" s="8"/>
      <c r="M14" s="82"/>
      <c r="N14" s="7"/>
      <c r="O14" s="27"/>
      <c r="P14" s="5"/>
      <c r="Q14" s="9"/>
    </row>
    <row r="15" spans="1:17" ht="12">
      <c r="A15" s="4" t="str">
        <f>+BoysU15!$B15</f>
        <v>Ted Holbrook</v>
      </c>
      <c r="B15" s="5">
        <v>29</v>
      </c>
      <c r="C15" s="27"/>
      <c r="D15" s="28"/>
      <c r="F15" s="8"/>
      <c r="G15" s="4" t="str">
        <f>+BoysU15!$B15</f>
        <v>Ted Holbrook</v>
      </c>
      <c r="H15" s="5">
        <v>3.9</v>
      </c>
      <c r="I15" s="27"/>
      <c r="J15" s="28"/>
      <c r="L15" s="8"/>
      <c r="M15" s="82"/>
      <c r="N15" s="7"/>
      <c r="O15" s="27"/>
      <c r="P15" s="5"/>
      <c r="Q15" s="9"/>
    </row>
    <row r="16" spans="1:17" ht="12">
      <c r="A16" s="4" t="str">
        <f>+BoysU15!$B16</f>
        <v>n1</v>
      </c>
      <c r="C16" s="27"/>
      <c r="D16" s="28"/>
      <c r="F16" s="8"/>
      <c r="G16" s="4" t="str">
        <f>+BoysU15!$B16</f>
        <v>n1</v>
      </c>
      <c r="I16" s="27"/>
      <c r="J16" s="28"/>
      <c r="L16" s="8"/>
      <c r="M16" s="82"/>
      <c r="N16" s="7"/>
      <c r="O16" s="27"/>
      <c r="P16" s="5"/>
      <c r="Q16" s="9"/>
    </row>
    <row r="17" spans="4:17" ht="12">
      <c r="D17" s="6"/>
      <c r="F17" s="8"/>
      <c r="G17" s="4"/>
      <c r="J17" s="6"/>
      <c r="L17" s="8"/>
      <c r="M17" s="42"/>
      <c r="N17" s="7"/>
      <c r="O17" s="5"/>
      <c r="P17" s="5"/>
      <c r="Q17" s="9"/>
    </row>
    <row r="18" spans="3:17" ht="12">
      <c r="C18" s="27"/>
      <c r="D18" s="28"/>
      <c r="F18" s="8"/>
      <c r="G18" s="4"/>
      <c r="I18" s="27"/>
      <c r="J18" s="28"/>
      <c r="L18" s="8"/>
      <c r="M18" s="42"/>
      <c r="N18" s="7"/>
      <c r="O18" s="27"/>
      <c r="P18" s="5"/>
      <c r="Q18" s="9"/>
    </row>
    <row r="19" spans="1:17" ht="12">
      <c r="A19" s="4" t="str">
        <f>+BoysU15!$B18</f>
        <v>FODAC A</v>
      </c>
      <c r="C19" s="26">
        <f>SUM(B20:B23)</f>
        <v>150</v>
      </c>
      <c r="D19" s="6">
        <f>RANK(C19,C$5:C$54,0)</f>
        <v>2</v>
      </c>
      <c r="E19" s="10">
        <f>COUNT(D$5:D$54)+1-D19</f>
        <v>7</v>
      </c>
      <c r="F19" s="8"/>
      <c r="G19" s="4" t="str">
        <f>+BoysU15!$B18</f>
        <v>FODAC A</v>
      </c>
      <c r="I19" s="26">
        <f>SUM(H20:H23)</f>
        <v>11.280000000000001</v>
      </c>
      <c r="J19" s="6">
        <f>RANK(I19,I$5:I$54,0)</f>
        <v>3</v>
      </c>
      <c r="K19" s="10">
        <f>COUNT(J$5:J$54)+1-J19</f>
        <v>6</v>
      </c>
      <c r="L19" s="8"/>
      <c r="M19" s="42" t="str">
        <f>+BoysU15!$B18</f>
        <v>FODAC A</v>
      </c>
      <c r="N19" s="81">
        <v>145.16</v>
      </c>
      <c r="O19" s="6">
        <f>RANK(N19,N$5:N$54,1)</f>
        <v>2</v>
      </c>
      <c r="P19" s="10">
        <f>COUNT(O$5:O$54)+1-O19</f>
        <v>7</v>
      </c>
      <c r="Q19" s="9"/>
    </row>
    <row r="20" spans="1:17" ht="12">
      <c r="A20" s="4" t="str">
        <f>+BoysU15!$B19</f>
        <v>Robert Wellsted</v>
      </c>
      <c r="B20" s="5">
        <v>80</v>
      </c>
      <c r="C20" s="27"/>
      <c r="D20" s="28"/>
      <c r="F20" s="8"/>
      <c r="G20" s="4" t="str">
        <f>+BoysU15!$B19</f>
        <v>Robert Wellsted</v>
      </c>
      <c r="H20" s="5">
        <v>5.08</v>
      </c>
      <c r="I20" s="27"/>
      <c r="J20" s="28"/>
      <c r="L20" s="8"/>
      <c r="M20" s="82"/>
      <c r="N20" s="7"/>
      <c r="O20" s="27"/>
      <c r="P20" s="5"/>
      <c r="Q20" s="9"/>
    </row>
    <row r="21" spans="1:17" ht="12">
      <c r="A21" s="4" t="str">
        <f>+BoysU15!$B20</f>
        <v>Rueben Arnison</v>
      </c>
      <c r="B21" s="5">
        <v>70</v>
      </c>
      <c r="C21" s="27"/>
      <c r="D21" s="28"/>
      <c r="F21" s="8"/>
      <c r="G21" s="4" t="str">
        <f>+BoysU15!$B20</f>
        <v>Rueben Arnison</v>
      </c>
      <c r="H21" s="5">
        <v>6.2</v>
      </c>
      <c r="I21" s="27"/>
      <c r="J21" s="28"/>
      <c r="L21" s="8"/>
      <c r="M21" s="82"/>
      <c r="N21" s="7"/>
      <c r="O21" s="27"/>
      <c r="P21" s="5"/>
      <c r="Q21" s="9"/>
    </row>
    <row r="22" spans="1:17" ht="12">
      <c r="A22" s="4" t="str">
        <f>+BoysU15!$B21</f>
        <v>Finley</v>
      </c>
      <c r="C22" s="27"/>
      <c r="D22" s="28"/>
      <c r="F22" s="8"/>
      <c r="G22" s="4" t="str">
        <f>+BoysU15!$B21</f>
        <v>Finley</v>
      </c>
      <c r="I22" s="27"/>
      <c r="J22" s="28"/>
      <c r="L22" s="8"/>
      <c r="M22" s="82"/>
      <c r="N22" s="7"/>
      <c r="O22" s="27"/>
      <c r="P22" s="5"/>
      <c r="Q22" s="9"/>
    </row>
    <row r="23" spans="1:17" ht="12">
      <c r="A23" s="4" t="str">
        <f>+BoysU15!$B22</f>
        <v>Bailey Nash</v>
      </c>
      <c r="C23" s="27"/>
      <c r="D23" s="28"/>
      <c r="F23" s="8"/>
      <c r="G23" s="4" t="str">
        <f>+BoysU15!$B22</f>
        <v>Bailey Nash</v>
      </c>
      <c r="I23" s="27"/>
      <c r="J23" s="28"/>
      <c r="L23" s="8"/>
      <c r="M23" s="82"/>
      <c r="N23" s="7"/>
      <c r="O23" s="27"/>
      <c r="P23" s="5"/>
      <c r="Q23" s="9"/>
    </row>
    <row r="24" spans="4:17" ht="12">
      <c r="D24" s="6"/>
      <c r="F24" s="8"/>
      <c r="G24" s="4"/>
      <c r="J24" s="6"/>
      <c r="L24" s="8"/>
      <c r="M24" s="42"/>
      <c r="N24" s="7"/>
      <c r="O24" s="5"/>
      <c r="P24" s="5"/>
      <c r="Q24" s="9"/>
    </row>
    <row r="25" spans="3:17" ht="12">
      <c r="C25" s="27"/>
      <c r="D25" s="28"/>
      <c r="F25" s="8"/>
      <c r="G25" s="4"/>
      <c r="I25" s="27"/>
      <c r="J25" s="28"/>
      <c r="L25" s="8"/>
      <c r="M25" s="42"/>
      <c r="N25" s="7"/>
      <c r="O25" s="27"/>
      <c r="P25" s="5"/>
      <c r="Q25" s="9"/>
    </row>
    <row r="26" spans="1:20" ht="12">
      <c r="A26" s="4" t="str">
        <f>+BoysU15!$B24</f>
        <v>FODAC B</v>
      </c>
      <c r="C26" s="26">
        <f>SUM(B27:B30)</f>
        <v>0</v>
      </c>
      <c r="D26" s="6">
        <f>RANK(C26,C$5:C$54,0)</f>
        <v>5</v>
      </c>
      <c r="E26" s="10">
        <f>COUNT(D$5:D$54)+1-D26</f>
        <v>4</v>
      </c>
      <c r="F26" s="8"/>
      <c r="G26" s="4" t="str">
        <f>+BoysU15!$B24</f>
        <v>FODAC B</v>
      </c>
      <c r="I26" s="26">
        <f>SUM(H27:H30)</f>
        <v>0</v>
      </c>
      <c r="J26" s="6">
        <f>RANK(I26,I$5:I$54,0)</f>
        <v>5</v>
      </c>
      <c r="K26" s="10">
        <f>COUNT(J$5:J$54)+1-J26</f>
        <v>4</v>
      </c>
      <c r="L26" s="8"/>
      <c r="M26" s="42" t="str">
        <f>+BoysU15!$B24</f>
        <v>FODAC B</v>
      </c>
      <c r="N26" s="135">
        <v>999</v>
      </c>
      <c r="O26" s="6">
        <f>RANK(N26,N$5:N$54,1)</f>
        <v>4</v>
      </c>
      <c r="P26" s="10">
        <f>COUNT(O$5:O$54)+1-O26</f>
        <v>5</v>
      </c>
      <c r="Q26" s="9"/>
      <c r="R26" s="7"/>
      <c r="S26" s="7"/>
      <c r="T26" s="7"/>
    </row>
    <row r="27" spans="1:16" s="80" customFormat="1" ht="12">
      <c r="A27" s="4" t="str">
        <f>+BoysU15!$B25</f>
        <v>n2</v>
      </c>
      <c r="B27" s="28"/>
      <c r="C27" s="28"/>
      <c r="D27" s="28"/>
      <c r="E27" s="28"/>
      <c r="F27" s="28"/>
      <c r="G27" s="4" t="str">
        <f>+BoysU15!$B25</f>
        <v>n2</v>
      </c>
      <c r="H27" s="28"/>
      <c r="I27" s="28"/>
      <c r="J27" s="28"/>
      <c r="K27" s="28"/>
      <c r="L27" s="28"/>
      <c r="M27" s="83"/>
      <c r="O27" s="28"/>
      <c r="P27" s="28"/>
    </row>
    <row r="28" spans="1:17" ht="12">
      <c r="A28" s="4" t="str">
        <f>+BoysU15!$B26</f>
        <v>n3</v>
      </c>
      <c r="C28" s="27"/>
      <c r="D28" s="28"/>
      <c r="F28" s="8"/>
      <c r="G28" s="4" t="str">
        <f>+BoysU15!$B26</f>
        <v>n3</v>
      </c>
      <c r="I28" s="27"/>
      <c r="J28" s="28"/>
      <c r="L28" s="8"/>
      <c r="M28" s="84"/>
      <c r="N28" s="7"/>
      <c r="O28" s="27"/>
      <c r="P28" s="5"/>
      <c r="Q28" s="9"/>
    </row>
    <row r="29" spans="1:17" ht="12">
      <c r="A29" s="4" t="str">
        <f>+BoysU15!$B27</f>
        <v>n4</v>
      </c>
      <c r="C29" s="27"/>
      <c r="D29" s="28"/>
      <c r="F29" s="8"/>
      <c r="G29" s="4" t="str">
        <f>+BoysU15!$B27</f>
        <v>n4</v>
      </c>
      <c r="I29" s="27"/>
      <c r="J29" s="28"/>
      <c r="L29" s="8"/>
      <c r="M29" s="84"/>
      <c r="N29" s="7"/>
      <c r="O29" s="27"/>
      <c r="P29" s="5"/>
      <c r="Q29" s="9"/>
    </row>
    <row r="30" spans="1:17" ht="12">
      <c r="A30" s="4" t="str">
        <f>+BoysU15!$B28</f>
        <v>n5</v>
      </c>
      <c r="C30" s="27"/>
      <c r="D30" s="28"/>
      <c r="F30" s="8"/>
      <c r="G30" s="4" t="str">
        <f>+BoysU15!$B28</f>
        <v>n5</v>
      </c>
      <c r="I30" s="27"/>
      <c r="J30" s="28"/>
      <c r="L30" s="8"/>
      <c r="M30" s="84"/>
      <c r="N30" s="7"/>
      <c r="O30" s="27"/>
      <c r="P30" s="5"/>
      <c r="Q30" s="9"/>
    </row>
    <row r="31" spans="4:17" ht="12">
      <c r="D31" s="6"/>
      <c r="F31" s="8"/>
      <c r="G31" s="4"/>
      <c r="J31" s="6"/>
      <c r="L31" s="8"/>
      <c r="M31" s="42"/>
      <c r="N31" s="7"/>
      <c r="O31" s="5"/>
      <c r="P31" s="5"/>
      <c r="Q31" s="9"/>
    </row>
    <row r="32" spans="3:17" ht="12">
      <c r="C32" s="27"/>
      <c r="D32" s="28"/>
      <c r="F32" s="8"/>
      <c r="G32" s="4"/>
      <c r="I32" s="27"/>
      <c r="J32" s="28"/>
      <c r="L32" s="8"/>
      <c r="M32" s="42"/>
      <c r="N32" s="7"/>
      <c r="O32" s="27"/>
      <c r="P32" s="5"/>
      <c r="Q32" s="9"/>
    </row>
    <row r="33" spans="1:22" ht="12">
      <c r="A33" s="4" t="str">
        <f>+BoysU15!$B30</f>
        <v>Gloucester</v>
      </c>
      <c r="C33" s="26">
        <f>SUM(B34:B37)</f>
        <v>67</v>
      </c>
      <c r="D33" s="6">
        <f>RANK(C33,C$5:C$54,0)</f>
        <v>4</v>
      </c>
      <c r="E33" s="10">
        <f>COUNT(D$5:D$54)+1-D33</f>
        <v>5</v>
      </c>
      <c r="F33" s="8"/>
      <c r="G33" s="4" t="str">
        <f>+BoysU15!$B30</f>
        <v>Gloucester</v>
      </c>
      <c r="I33" s="26">
        <f>SUM(H34:H37)</f>
        <v>6.96</v>
      </c>
      <c r="J33" s="6">
        <f>RANK(I33,I$5:I$54,0)</f>
        <v>4</v>
      </c>
      <c r="K33" s="10">
        <f>COUNT(J$5:J$54)+1-J33</f>
        <v>5</v>
      </c>
      <c r="L33" s="8"/>
      <c r="M33" s="42" t="str">
        <f>+BoysU15!$B30</f>
        <v>Gloucester</v>
      </c>
      <c r="N33" s="133">
        <v>999</v>
      </c>
      <c r="O33" s="6">
        <f>RANK(N33,N$5:N$54,1)</f>
        <v>4</v>
      </c>
      <c r="P33" s="10">
        <f>COUNT(O$5:O$54)+1-O33</f>
        <v>5</v>
      </c>
      <c r="Q33" s="9"/>
      <c r="R33" s="7"/>
      <c r="S33" s="7"/>
      <c r="T33" s="7"/>
      <c r="U33" s="7"/>
      <c r="V33" s="7"/>
    </row>
    <row r="34" spans="1:22" ht="12">
      <c r="A34" s="4" t="str">
        <f>+BoysU15!$B31</f>
        <v>James Masters</v>
      </c>
      <c r="C34" s="27"/>
      <c r="D34" s="28"/>
      <c r="F34" s="8"/>
      <c r="G34" s="4" t="str">
        <f>+BoysU15!$B31</f>
        <v>James Masters</v>
      </c>
      <c r="I34" s="27"/>
      <c r="J34" s="28"/>
      <c r="L34" s="8"/>
      <c r="M34" s="84"/>
      <c r="N34" s="7"/>
      <c r="O34" s="27"/>
      <c r="P34" s="5"/>
      <c r="Q34" s="9"/>
      <c r="R34" s="7"/>
      <c r="S34" s="7"/>
      <c r="T34" s="7"/>
      <c r="U34" s="7"/>
      <c r="V34" s="7"/>
    </row>
    <row r="35" spans="1:17" ht="12">
      <c r="A35" s="4" t="str">
        <f>+BoysU15!$B32</f>
        <v>Ollie Keitley</v>
      </c>
      <c r="B35" s="5">
        <v>67</v>
      </c>
      <c r="C35" s="27"/>
      <c r="D35" s="28"/>
      <c r="F35" s="8"/>
      <c r="G35" s="4" t="str">
        <f>+BoysU15!$B32</f>
        <v>Ollie Keitley</v>
      </c>
      <c r="H35" s="5">
        <v>6.96</v>
      </c>
      <c r="I35" s="27"/>
      <c r="J35" s="28"/>
      <c r="L35" s="8"/>
      <c r="M35" s="84"/>
      <c r="N35" s="7"/>
      <c r="O35" s="27"/>
      <c r="P35" s="5"/>
      <c r="Q35" s="9"/>
    </row>
    <row r="36" spans="1:17" ht="12">
      <c r="A36" s="4" t="str">
        <f>+BoysU15!$B33</f>
        <v>n6</v>
      </c>
      <c r="C36" s="27"/>
      <c r="D36" s="28"/>
      <c r="F36" s="8"/>
      <c r="G36" s="4" t="str">
        <f>+BoysU15!$B33</f>
        <v>n6</v>
      </c>
      <c r="I36" s="27"/>
      <c r="J36" s="28"/>
      <c r="L36" s="8"/>
      <c r="M36" s="84"/>
      <c r="N36" s="7"/>
      <c r="O36" s="27"/>
      <c r="P36" s="5"/>
      <c r="Q36" s="9"/>
    </row>
    <row r="37" spans="1:17" ht="12">
      <c r="A37" s="4" t="str">
        <f>+BoysU15!$B34</f>
        <v>n7</v>
      </c>
      <c r="C37" s="27"/>
      <c r="D37" s="28"/>
      <c r="F37" s="8"/>
      <c r="G37" s="4" t="str">
        <f>+BoysU15!$B34</f>
        <v>n7</v>
      </c>
      <c r="I37" s="27"/>
      <c r="J37" s="28"/>
      <c r="L37" s="8"/>
      <c r="M37" s="84"/>
      <c r="N37" s="7"/>
      <c r="O37" s="27"/>
      <c r="P37" s="5"/>
      <c r="Q37" s="9"/>
    </row>
    <row r="38" spans="4:17" ht="12">
      <c r="D38" s="6"/>
      <c r="F38" s="8"/>
      <c r="G38" s="4"/>
      <c r="J38" s="6"/>
      <c r="L38" s="8"/>
      <c r="M38" s="42"/>
      <c r="N38" s="7"/>
      <c r="O38" s="5"/>
      <c r="P38" s="5"/>
      <c r="Q38" s="9"/>
    </row>
    <row r="39" spans="4:17" ht="12">
      <c r="D39" s="6"/>
      <c r="F39" s="8"/>
      <c r="G39" s="4"/>
      <c r="J39" s="6"/>
      <c r="L39" s="8"/>
      <c r="M39" s="42"/>
      <c r="N39" s="7"/>
      <c r="O39" s="5"/>
      <c r="P39" s="5"/>
      <c r="Q39" s="9"/>
    </row>
    <row r="40" spans="1:17" ht="12">
      <c r="A40" s="4">
        <f>+BoysU15!$B36</f>
        <v>0</v>
      </c>
      <c r="C40" s="26">
        <f>SUM(B41:B44)</f>
        <v>0</v>
      </c>
      <c r="D40" s="6">
        <f>RANK(C40,C$5:C$54,0)</f>
        <v>5</v>
      </c>
      <c r="E40" s="10">
        <f>COUNT(D$5:D$54)+1-D40</f>
        <v>4</v>
      </c>
      <c r="F40" s="8"/>
      <c r="G40" s="4">
        <f>+BoysU15!$B36</f>
        <v>0</v>
      </c>
      <c r="I40" s="26">
        <f>SUM(H41:H44)</f>
        <v>0</v>
      </c>
      <c r="J40" s="6">
        <f>RANK(I40,I$5:I$54,0)</f>
        <v>5</v>
      </c>
      <c r="K40" s="10">
        <f>COUNT(J$5:J$54)+1-J40</f>
        <v>4</v>
      </c>
      <c r="L40" s="8"/>
      <c r="M40" s="42">
        <f>+BoysU15!$B36</f>
        <v>0</v>
      </c>
      <c r="N40" s="133">
        <v>999</v>
      </c>
      <c r="O40" s="6">
        <f>RANK(N40,N$5:N$54,1)</f>
        <v>4</v>
      </c>
      <c r="P40" s="10">
        <f>COUNT(O$5:O$54)+1-O40</f>
        <v>5</v>
      </c>
      <c r="Q40" s="9"/>
    </row>
    <row r="41" spans="1:17" ht="12">
      <c r="A41" s="4">
        <f>+BoysU15!$B37</f>
        <v>0</v>
      </c>
      <c r="C41" s="27"/>
      <c r="D41" s="28"/>
      <c r="F41" s="8"/>
      <c r="G41" s="4">
        <f>+BoysU15!$B37</f>
        <v>0</v>
      </c>
      <c r="I41" s="27"/>
      <c r="J41" s="28"/>
      <c r="L41" s="8"/>
      <c r="M41" s="42"/>
      <c r="N41" s="7"/>
      <c r="O41" s="27"/>
      <c r="P41" s="5"/>
      <c r="Q41" s="9"/>
    </row>
    <row r="42" spans="1:17" ht="12">
      <c r="A42" s="4">
        <f>+BoysU15!$B38</f>
        <v>0</v>
      </c>
      <c r="C42" s="27"/>
      <c r="D42" s="28"/>
      <c r="F42" s="8"/>
      <c r="G42" s="4">
        <f>+BoysU15!$B38</f>
        <v>0</v>
      </c>
      <c r="I42" s="27"/>
      <c r="J42" s="28"/>
      <c r="L42" s="8"/>
      <c r="M42" s="42"/>
      <c r="N42" s="7"/>
      <c r="P42" s="5"/>
      <c r="Q42" s="9"/>
    </row>
    <row r="43" spans="1:17" ht="12">
      <c r="A43" s="4">
        <f>+BoysU15!$B39</f>
        <v>0</v>
      </c>
      <c r="C43" s="27"/>
      <c r="D43" s="28"/>
      <c r="F43" s="8"/>
      <c r="G43" s="4">
        <f>+BoysU15!$B39</f>
        <v>0</v>
      </c>
      <c r="I43" s="27"/>
      <c r="J43" s="28"/>
      <c r="L43" s="8"/>
      <c r="M43" s="42"/>
      <c r="N43" s="7"/>
      <c r="P43" s="5"/>
      <c r="Q43" s="9"/>
    </row>
    <row r="44" spans="1:17" ht="12">
      <c r="A44" s="4">
        <f>+BoysU15!$B40</f>
        <v>0</v>
      </c>
      <c r="F44" s="8"/>
      <c r="G44" s="4">
        <f>+BoysU15!$B40</f>
        <v>0</v>
      </c>
      <c r="L44" s="8"/>
      <c r="M44" s="42"/>
      <c r="N44" s="7"/>
      <c r="P44" s="5"/>
      <c r="Q44" s="9"/>
    </row>
    <row r="45" spans="6:17" ht="12">
      <c r="F45" s="8"/>
      <c r="G45" s="4"/>
      <c r="L45" s="8"/>
      <c r="M45" s="42"/>
      <c r="N45" s="7"/>
      <c r="Q45" s="9"/>
    </row>
    <row r="46" spans="4:17" ht="12">
      <c r="D46" s="6"/>
      <c r="F46" s="8"/>
      <c r="G46" s="4"/>
      <c r="J46" s="6"/>
      <c r="L46" s="8"/>
      <c r="M46" s="42"/>
      <c r="N46" s="7"/>
      <c r="O46" s="5"/>
      <c r="P46" s="5"/>
      <c r="Q46" s="9"/>
    </row>
    <row r="47" spans="1:17" ht="12">
      <c r="A47" s="4">
        <f>+BoysU15!$B42</f>
        <v>0</v>
      </c>
      <c r="C47" s="26">
        <f>SUM(B48:B51)</f>
        <v>0</v>
      </c>
      <c r="D47" s="6">
        <f>RANK(C47,C$5:C$54,0)</f>
        <v>5</v>
      </c>
      <c r="E47" s="10">
        <f>COUNT(D$5:D$54)+1-D47</f>
        <v>4</v>
      </c>
      <c r="F47" s="8"/>
      <c r="G47" s="4">
        <f>+BoysU15!$B42</f>
        <v>0</v>
      </c>
      <c r="I47" s="26">
        <f>SUM(H48:H51)</f>
        <v>0</v>
      </c>
      <c r="J47" s="6">
        <f>RANK(I47,I$5:I$54,0)</f>
        <v>5</v>
      </c>
      <c r="K47" s="10">
        <f>COUNT(J$5:J$54)+1-J47</f>
        <v>4</v>
      </c>
      <c r="L47" s="8"/>
      <c r="M47" s="42">
        <f>+BoysU15!$B42</f>
        <v>0</v>
      </c>
      <c r="N47" s="133">
        <v>999</v>
      </c>
      <c r="O47" s="6">
        <f>RANK(N47,N$5:N$54,1)</f>
        <v>4</v>
      </c>
      <c r="P47" s="10">
        <f>COUNT(O$5:O$54)+1-O47</f>
        <v>5</v>
      </c>
      <c r="Q47" s="9"/>
    </row>
    <row r="48" spans="1:17" ht="12">
      <c r="A48" s="4">
        <f>+BoysU15!$B43</f>
        <v>0</v>
      </c>
      <c r="F48" s="8"/>
      <c r="G48" s="4">
        <f>+BoysU15!$B43</f>
        <v>0</v>
      </c>
      <c r="L48" s="8"/>
      <c r="M48" s="42"/>
      <c r="N48" s="7"/>
      <c r="O48" s="5"/>
      <c r="P48" s="5"/>
      <c r="Q48" s="9"/>
    </row>
    <row r="49" spans="1:17" ht="12">
      <c r="A49" s="4">
        <f>+BoysU15!$B44</f>
        <v>0</v>
      </c>
      <c r="D49" s="6"/>
      <c r="F49" s="8"/>
      <c r="G49" s="4">
        <f>+BoysU15!$B44</f>
        <v>0</v>
      </c>
      <c r="J49" s="6"/>
      <c r="L49" s="8"/>
      <c r="M49" s="42"/>
      <c r="N49" s="7"/>
      <c r="O49" s="5"/>
      <c r="P49" s="5"/>
      <c r="Q49" s="9"/>
    </row>
    <row r="50" spans="1:17" ht="12">
      <c r="A50" s="4">
        <f>+BoysU15!$B45</f>
        <v>0</v>
      </c>
      <c r="D50" s="6"/>
      <c r="F50" s="8"/>
      <c r="G50" s="4">
        <f>+BoysU15!$B45</f>
        <v>0</v>
      </c>
      <c r="J50" s="6"/>
      <c r="L50" s="8"/>
      <c r="M50" s="42"/>
      <c r="N50" s="7"/>
      <c r="O50" s="5"/>
      <c r="P50" s="5"/>
      <c r="Q50" s="9"/>
    </row>
    <row r="51" spans="1:17" ht="12">
      <c r="A51" s="4">
        <f>+BoysU15!$B46</f>
        <v>0</v>
      </c>
      <c r="D51" s="6"/>
      <c r="F51" s="8"/>
      <c r="G51" s="4">
        <f>+BoysU15!$B46</f>
        <v>0</v>
      </c>
      <c r="J51" s="6"/>
      <c r="L51" s="8"/>
      <c r="M51" s="42"/>
      <c r="N51" s="7"/>
      <c r="O51" s="5"/>
      <c r="P51" s="5"/>
      <c r="Q51" s="9"/>
    </row>
    <row r="52" spans="4:17" ht="12">
      <c r="D52" s="6"/>
      <c r="F52" s="8"/>
      <c r="G52" s="4"/>
      <c r="J52" s="6"/>
      <c r="L52" s="8"/>
      <c r="M52" s="42"/>
      <c r="N52" s="7"/>
      <c r="O52" s="5"/>
      <c r="P52" s="5"/>
      <c r="Q52" s="9"/>
    </row>
    <row r="53" spans="4:17" ht="12">
      <c r="D53" s="6"/>
      <c r="F53" s="8"/>
      <c r="G53" s="4"/>
      <c r="J53" s="6"/>
      <c r="L53" s="8"/>
      <c r="M53" s="42"/>
      <c r="N53" s="7"/>
      <c r="O53" s="5"/>
      <c r="P53" s="5"/>
      <c r="Q53" s="9"/>
    </row>
    <row r="54" spans="1:17" ht="12">
      <c r="A54" s="4">
        <f>+BoysU15!$B48</f>
        <v>0</v>
      </c>
      <c r="C54" s="26">
        <f>SUM(B55:B58)</f>
        <v>0</v>
      </c>
      <c r="D54" s="6">
        <f>RANK(C54,C$5:C$54,0)</f>
        <v>5</v>
      </c>
      <c r="E54" s="10">
        <f>COUNT(D$5:D$54)+1-D54</f>
        <v>4</v>
      </c>
      <c r="F54" s="8"/>
      <c r="G54" s="4">
        <f>+BoysU15!$B48</f>
        <v>0</v>
      </c>
      <c r="I54" s="26">
        <f>SUM(H55:H58)</f>
        <v>0</v>
      </c>
      <c r="J54" s="6">
        <f>RANK(I54,I$5:I$54,0)</f>
        <v>5</v>
      </c>
      <c r="K54" s="10">
        <f>COUNT(J$5:J$54)+1-J54</f>
        <v>4</v>
      </c>
      <c r="L54" s="8"/>
      <c r="M54" s="42">
        <f>+BoysU15!$B48</f>
        <v>0</v>
      </c>
      <c r="N54" s="133">
        <v>999</v>
      </c>
      <c r="O54" s="6">
        <f>RANK(N54,N$5:N$54,1)</f>
        <v>4</v>
      </c>
      <c r="P54" s="10">
        <f>COUNT(O$5:O$54)+1-O54</f>
        <v>5</v>
      </c>
      <c r="Q54" s="9"/>
    </row>
    <row r="55" spans="1:17" ht="12">
      <c r="A55" s="4">
        <f>+BoysU15!$B49</f>
        <v>0</v>
      </c>
      <c r="F55" s="8"/>
      <c r="G55" s="4">
        <f>+BoysU15!$B49</f>
        <v>0</v>
      </c>
      <c r="L55" s="8"/>
      <c r="M55" s="42"/>
      <c r="O55" s="5"/>
      <c r="P55" s="5"/>
      <c r="Q55" s="9"/>
    </row>
    <row r="56" spans="1:17" ht="12">
      <c r="A56" s="4">
        <f>+BoysU15!$B50</f>
        <v>0</v>
      </c>
      <c r="D56" s="6"/>
      <c r="F56" s="8"/>
      <c r="G56" s="4">
        <f>+BoysU15!$B50</f>
        <v>0</v>
      </c>
      <c r="J56" s="6"/>
      <c r="L56" s="8"/>
      <c r="M56" s="4"/>
      <c r="O56" s="5"/>
      <c r="P56" s="5"/>
      <c r="Q56" s="9"/>
    </row>
    <row r="57" spans="1:17" ht="12">
      <c r="A57" s="4">
        <f>+BoysU15!$B51</f>
        <v>0</v>
      </c>
      <c r="D57" s="6"/>
      <c r="F57" s="8"/>
      <c r="G57" s="4">
        <f>+BoysU15!$B51</f>
        <v>0</v>
      </c>
      <c r="J57" s="6"/>
      <c r="L57" s="8"/>
      <c r="M57" s="4"/>
      <c r="O57" s="5"/>
      <c r="P57" s="5"/>
      <c r="Q57" s="9"/>
    </row>
    <row r="58" spans="1:17" ht="12">
      <c r="A58" s="4">
        <f>+BoysU15!$B52</f>
        <v>0</v>
      </c>
      <c r="D58" s="6"/>
      <c r="F58" s="8"/>
      <c r="G58" s="4">
        <f>+BoysU15!$B52</f>
        <v>0</v>
      </c>
      <c r="J58" s="6"/>
      <c r="L58" s="8"/>
      <c r="M58" s="4"/>
      <c r="O58" s="5"/>
      <c r="P58" s="5"/>
      <c r="Q58" s="9"/>
    </row>
    <row r="59" spans="4:17" ht="12">
      <c r="D59" s="6"/>
      <c r="F59" s="8"/>
      <c r="G59" s="4"/>
      <c r="J59" s="6"/>
      <c r="L59" s="8"/>
      <c r="M59" s="4"/>
      <c r="O59" s="5"/>
      <c r="P59" s="5"/>
      <c r="Q59" s="9"/>
    </row>
    <row r="60" spans="6:17" ht="12">
      <c r="F60" s="8"/>
      <c r="G60" s="4"/>
      <c r="L60" s="8"/>
      <c r="M60" s="4"/>
      <c r="Q60" s="9"/>
    </row>
    <row r="61" spans="1:17" ht="12">
      <c r="A61" s="4" t="str">
        <f>+BoysU15!$B54</f>
        <v>Guests</v>
      </c>
      <c r="F61" s="8"/>
      <c r="G61" s="4" t="str">
        <f>+BoysU15!$B54</f>
        <v>Guests</v>
      </c>
      <c r="L61" s="8"/>
      <c r="M61" s="4"/>
      <c r="Q61" s="9"/>
    </row>
    <row r="62" spans="1:17" ht="12">
      <c r="A62" s="4">
        <f>+BoysU15!$B55</f>
        <v>0</v>
      </c>
      <c r="F62" s="8"/>
      <c r="G62" s="4">
        <f>+BoysU15!$B55</f>
        <v>0</v>
      </c>
      <c r="L62" s="8"/>
      <c r="M62" s="4"/>
      <c r="Q62" s="9"/>
    </row>
    <row r="63" spans="1:17" ht="12">
      <c r="A63" s="4">
        <f>+BoysU15!$B56</f>
        <v>0</v>
      </c>
      <c r="F63" s="8"/>
      <c r="G63" s="4">
        <f>+BoysU15!$B56</f>
        <v>0</v>
      </c>
      <c r="L63" s="8"/>
      <c r="M63" s="4"/>
      <c r="Q63" s="9"/>
    </row>
    <row r="64" spans="1:17" ht="12">
      <c r="A64" s="4">
        <f>+BoysU15!$B57</f>
        <v>0</v>
      </c>
      <c r="F64" s="8"/>
      <c r="G64" s="4">
        <f>+BoysU15!$B57</f>
        <v>0</v>
      </c>
      <c r="L64" s="8"/>
      <c r="M64" s="4"/>
      <c r="Q64" s="9"/>
    </row>
    <row r="65" spans="1:17" ht="12">
      <c r="A65" s="4">
        <f>+BoysU15!$B58</f>
        <v>0</v>
      </c>
      <c r="F65" s="8"/>
      <c r="G65" s="4">
        <f>+BoysU15!$B58</f>
        <v>0</v>
      </c>
      <c r="L65" s="8"/>
      <c r="M65" s="4"/>
      <c r="Q65" s="9"/>
    </row>
    <row r="66" spans="1:17" ht="12">
      <c r="A66" s="9"/>
      <c r="B66" s="8"/>
      <c r="C66" s="8"/>
      <c r="D66" s="8"/>
      <c r="E66" s="8"/>
      <c r="F66" s="8"/>
      <c r="G66" s="9"/>
      <c r="H66" s="8"/>
      <c r="I66" s="8"/>
      <c r="J66" s="8"/>
      <c r="K66" s="8"/>
      <c r="L66" s="8"/>
      <c r="M66" s="9"/>
      <c r="N66" s="9"/>
      <c r="O66" s="9"/>
      <c r="P66" s="9"/>
      <c r="Q66" s="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2"/>
  <sheetViews>
    <sheetView zoomScalePageLayoutView="0" workbookViewId="0" topLeftCell="A25">
      <selection activeCell="D48" sqref="D48"/>
    </sheetView>
  </sheetViews>
  <sheetFormatPr defaultColWidth="9.140625" defaultRowHeight="12.75" customHeight="1"/>
  <cols>
    <col min="2" max="2" width="22.00390625" style="0" customWidth="1"/>
    <col min="3" max="3" width="21.140625" style="0" customWidth="1"/>
    <col min="4" max="5" width="15.8515625" style="0" customWidth="1"/>
    <col min="6" max="6" width="11.00390625" style="0" customWidth="1"/>
    <col min="8" max="8" width="19.28125" style="0" customWidth="1"/>
    <col min="9" max="9" width="18.57421875" style="0" bestFit="1" customWidth="1"/>
    <col min="10" max="13" width="12.140625" style="0" customWidth="1"/>
  </cols>
  <sheetData>
    <row r="1" spans="2:6" ht="26.25">
      <c r="B1" s="124" t="s">
        <v>43</v>
      </c>
      <c r="C1" s="124"/>
      <c r="D1" s="124"/>
      <c r="E1" s="124"/>
      <c r="F1" s="124"/>
    </row>
    <row r="3" spans="2:6" ht="23.25">
      <c r="B3" s="125" t="s">
        <v>62</v>
      </c>
      <c r="C3" s="125"/>
      <c r="D3" s="125"/>
      <c r="E3" s="125"/>
      <c r="F3" s="125"/>
    </row>
    <row r="4" spans="2:6" ht="20.25" customHeight="1">
      <c r="B4" s="46" t="s">
        <v>6</v>
      </c>
      <c r="C4" s="46" t="s">
        <v>60</v>
      </c>
      <c r="D4" s="48" t="s">
        <v>65</v>
      </c>
      <c r="E4" s="46"/>
      <c r="F4" s="46"/>
    </row>
    <row r="5" spans="2:6" ht="23.25">
      <c r="B5" s="47"/>
      <c r="C5" s="49" t="s">
        <v>19</v>
      </c>
      <c r="D5" s="49" t="s">
        <v>20</v>
      </c>
      <c r="E5" s="49" t="s">
        <v>21</v>
      </c>
      <c r="F5" s="49" t="s">
        <v>22</v>
      </c>
    </row>
    <row r="6" spans="2:6" ht="13.5" thickBot="1">
      <c r="B6" s="50" t="s">
        <v>17</v>
      </c>
      <c r="C6" s="51"/>
      <c r="D6" s="52"/>
      <c r="E6" s="52"/>
      <c r="F6" s="53"/>
    </row>
    <row r="7" spans="2:6" ht="13.5" thickBot="1">
      <c r="B7" s="85" t="s">
        <v>86</v>
      </c>
      <c r="C7" s="54"/>
      <c r="D7" s="54"/>
      <c r="E7" s="54"/>
      <c r="F7" s="55"/>
    </row>
    <row r="8" spans="2:6" ht="13.5" thickBot="1">
      <c r="B8" s="54" t="s">
        <v>83</v>
      </c>
      <c r="C8" s="54"/>
      <c r="D8" s="54"/>
      <c r="E8" s="54"/>
      <c r="F8" s="55"/>
    </row>
    <row r="9" spans="2:6" ht="13.5" thickBot="1">
      <c r="B9" s="54" t="s">
        <v>84</v>
      </c>
      <c r="C9" s="54"/>
      <c r="D9" s="54"/>
      <c r="E9" s="54"/>
      <c r="F9" s="55"/>
    </row>
    <row r="10" spans="2:6" ht="13.5" thickBot="1">
      <c r="B10" s="54" t="s">
        <v>85</v>
      </c>
      <c r="C10" s="54"/>
      <c r="D10" s="54"/>
      <c r="E10" s="54"/>
      <c r="F10" s="55"/>
    </row>
    <row r="11" spans="2:6" ht="12.75">
      <c r="B11" s="54"/>
      <c r="C11" s="56"/>
      <c r="D11" s="57"/>
      <c r="E11" s="57"/>
      <c r="F11" s="58"/>
    </row>
    <row r="12" spans="2:6" ht="13.5" thickBot="1">
      <c r="B12" s="59" t="s">
        <v>18</v>
      </c>
      <c r="C12" s="56"/>
      <c r="D12" s="57"/>
      <c r="E12" s="57"/>
      <c r="F12" s="58"/>
    </row>
    <row r="13" spans="2:6" ht="13.5" thickBot="1">
      <c r="B13" s="54" t="s">
        <v>87</v>
      </c>
      <c r="C13" s="54"/>
      <c r="D13" s="54"/>
      <c r="E13" s="54"/>
      <c r="F13" s="55"/>
    </row>
    <row r="14" spans="2:6" ht="13.5" thickBot="1">
      <c r="B14" s="54" t="s">
        <v>88</v>
      </c>
      <c r="C14" s="54"/>
      <c r="D14" s="54"/>
      <c r="E14" s="54"/>
      <c r="F14" s="55"/>
    </row>
    <row r="15" spans="2:6" ht="13.5" thickBot="1">
      <c r="B15" s="54" t="s">
        <v>89</v>
      </c>
      <c r="C15" s="54"/>
      <c r="D15" s="54"/>
      <c r="E15" s="54"/>
      <c r="F15" s="55"/>
    </row>
    <row r="16" spans="2:6" ht="13.5" thickBot="1">
      <c r="B16" s="54" t="s">
        <v>90</v>
      </c>
      <c r="C16" s="54"/>
      <c r="D16" s="54"/>
      <c r="E16" s="54"/>
      <c r="F16" s="55"/>
    </row>
    <row r="17" spans="2:6" ht="12.75">
      <c r="B17" s="56"/>
      <c r="C17" s="56"/>
      <c r="D17" s="57"/>
      <c r="E17" s="57"/>
      <c r="F17" s="58"/>
    </row>
    <row r="18" spans="2:6" ht="13.5" thickBot="1">
      <c r="B18" s="59" t="s">
        <v>95</v>
      </c>
      <c r="C18" s="56"/>
      <c r="D18" s="57"/>
      <c r="E18" s="57"/>
      <c r="F18" s="58"/>
    </row>
    <row r="19" spans="2:6" ht="13.5" thickBot="1">
      <c r="B19" s="54" t="s">
        <v>91</v>
      </c>
      <c r="C19" s="54"/>
      <c r="D19" s="54"/>
      <c r="E19" s="54"/>
      <c r="F19" s="55"/>
    </row>
    <row r="20" spans="2:6" ht="13.5" thickBot="1">
      <c r="B20" s="54" t="s">
        <v>92</v>
      </c>
      <c r="C20" s="54"/>
      <c r="D20" s="54"/>
      <c r="E20" s="54"/>
      <c r="F20" s="55"/>
    </row>
    <row r="21" spans="2:6" ht="13.5" thickBot="1">
      <c r="B21" s="54" t="s">
        <v>93</v>
      </c>
      <c r="C21" s="54"/>
      <c r="D21" s="54"/>
      <c r="E21" s="54"/>
      <c r="F21" s="55"/>
    </row>
    <row r="22" spans="2:6" ht="13.5" thickBot="1">
      <c r="B22" s="54" t="s">
        <v>94</v>
      </c>
      <c r="C22" s="54"/>
      <c r="D22" s="54"/>
      <c r="E22" s="54"/>
      <c r="F22" s="55"/>
    </row>
    <row r="23" spans="2:6" ht="12.75">
      <c r="B23" s="56"/>
      <c r="C23" s="56"/>
      <c r="D23" s="57"/>
      <c r="E23" s="57"/>
      <c r="F23" s="58"/>
    </row>
    <row r="24" spans="2:6" ht="13.5" thickBot="1">
      <c r="B24" s="59" t="s">
        <v>96</v>
      </c>
      <c r="C24" s="56"/>
      <c r="D24" s="57"/>
      <c r="E24" s="57"/>
      <c r="F24" s="58"/>
    </row>
    <row r="25" spans="2:6" ht="13.5" thickBot="1">
      <c r="B25" s="54" t="s">
        <v>97</v>
      </c>
      <c r="C25" s="54"/>
      <c r="D25" s="54"/>
      <c r="E25" s="54"/>
      <c r="F25" s="55"/>
    </row>
    <row r="26" spans="2:6" ht="13.5" thickBot="1">
      <c r="B26" s="54" t="s">
        <v>98</v>
      </c>
      <c r="C26" s="54"/>
      <c r="D26" s="54"/>
      <c r="E26" s="54"/>
      <c r="F26" s="55"/>
    </row>
    <row r="27" spans="2:6" ht="13.5" thickBot="1">
      <c r="B27" s="85" t="s">
        <v>44</v>
      </c>
      <c r="C27" s="54"/>
      <c r="D27" s="54"/>
      <c r="E27" s="54"/>
      <c r="F27" s="55"/>
    </row>
    <row r="28" spans="2:6" ht="13.5" thickBot="1">
      <c r="B28" s="85" t="s">
        <v>40</v>
      </c>
      <c r="C28" s="54"/>
      <c r="D28" s="54"/>
      <c r="E28" s="54"/>
      <c r="F28" s="55"/>
    </row>
    <row r="29" spans="2:6" ht="12.75">
      <c r="B29" s="56"/>
      <c r="C29" s="56"/>
      <c r="D29" s="57"/>
      <c r="E29" s="57"/>
      <c r="F29" s="58"/>
    </row>
    <row r="30" spans="2:6" ht="13.5" thickBot="1">
      <c r="B30" s="59" t="s">
        <v>4</v>
      </c>
      <c r="C30" s="56"/>
      <c r="D30" s="57"/>
      <c r="E30" s="57"/>
      <c r="F30" s="58"/>
    </row>
    <row r="31" spans="2:6" ht="13.5" thickBot="1">
      <c r="B31" s="109" t="s">
        <v>99</v>
      </c>
      <c r="C31" s="54"/>
      <c r="D31" s="54"/>
      <c r="E31" s="54"/>
      <c r="F31" s="55"/>
    </row>
    <row r="32" spans="2:6" ht="13.5" thickBot="1">
      <c r="B32" s="109" t="s">
        <v>100</v>
      </c>
      <c r="C32" s="54"/>
      <c r="D32" s="54"/>
      <c r="E32" s="54"/>
      <c r="F32" s="55"/>
    </row>
    <row r="33" spans="2:6" ht="13.5" thickBot="1">
      <c r="B33" s="109" t="s">
        <v>101</v>
      </c>
      <c r="C33" s="54"/>
      <c r="D33" s="54"/>
      <c r="E33" s="54"/>
      <c r="F33" s="55"/>
    </row>
    <row r="34" spans="2:6" ht="13.5" thickBot="1">
      <c r="B34" s="119" t="s">
        <v>102</v>
      </c>
      <c r="C34" s="54"/>
      <c r="D34" s="54"/>
      <c r="E34" s="54"/>
      <c r="F34" s="55"/>
    </row>
    <row r="35" spans="2:6" ht="12.75">
      <c r="B35" s="56"/>
      <c r="C35" s="56"/>
      <c r="D35" s="57"/>
      <c r="E35" s="57"/>
      <c r="F35" s="58"/>
    </row>
    <row r="36" spans="2:6" ht="13.5" thickBot="1">
      <c r="B36" s="59" t="s">
        <v>63</v>
      </c>
      <c r="C36" s="56"/>
      <c r="D36" s="57"/>
      <c r="E36" s="57"/>
      <c r="F36" s="58"/>
    </row>
    <row r="37" spans="2:6" ht="13.5" thickBot="1">
      <c r="B37" s="85" t="s">
        <v>104</v>
      </c>
      <c r="C37" s="54"/>
      <c r="D37" s="54"/>
      <c r="E37" s="54"/>
      <c r="F37" s="55"/>
    </row>
    <row r="38" spans="2:6" ht="13.5" thickBot="1">
      <c r="B38" s="54" t="s">
        <v>105</v>
      </c>
      <c r="C38" s="54"/>
      <c r="D38" s="54"/>
      <c r="E38" s="54"/>
      <c r="F38" s="55"/>
    </row>
    <row r="39" spans="2:6" ht="13.5" thickBot="1">
      <c r="B39" s="54" t="s">
        <v>106</v>
      </c>
      <c r="C39" s="54"/>
      <c r="D39" s="54"/>
      <c r="E39" s="54"/>
      <c r="F39" s="55"/>
    </row>
    <row r="40" spans="2:6" ht="13.5" thickBot="1">
      <c r="B40" s="54" t="s">
        <v>107</v>
      </c>
      <c r="C40" s="54"/>
      <c r="D40" s="54"/>
      <c r="E40" s="54"/>
      <c r="F40" s="55"/>
    </row>
    <row r="41" spans="2:6" ht="12.75">
      <c r="B41" s="60"/>
      <c r="C41" s="41"/>
      <c r="D41" s="41"/>
      <c r="E41" s="41"/>
      <c r="F41" s="61"/>
    </row>
    <row r="42" spans="2:6" ht="13.5" thickBot="1">
      <c r="B42" s="59" t="s">
        <v>5</v>
      </c>
      <c r="C42" s="56"/>
      <c r="D42" s="57"/>
      <c r="E42" s="57"/>
      <c r="F42" s="61"/>
    </row>
    <row r="43" spans="2:6" ht="13.5" thickBot="1">
      <c r="B43" s="109" t="s">
        <v>102</v>
      </c>
      <c r="C43" s="54"/>
      <c r="D43" s="54"/>
      <c r="E43" s="54"/>
      <c r="F43" s="55"/>
    </row>
    <row r="44" spans="2:6" ht="13.5" thickBot="1">
      <c r="B44" s="109" t="s">
        <v>103</v>
      </c>
      <c r="C44" s="54"/>
      <c r="D44" s="54"/>
      <c r="E44" s="54"/>
      <c r="F44" s="55"/>
    </row>
    <row r="45" spans="2:6" ht="13.5" thickBot="1">
      <c r="B45" s="85" t="s">
        <v>41</v>
      </c>
      <c r="C45" s="54"/>
      <c r="D45" s="54"/>
      <c r="E45" s="54"/>
      <c r="F45" s="55"/>
    </row>
    <row r="46" spans="2:6" ht="13.5" thickBot="1">
      <c r="B46" s="85" t="s">
        <v>42</v>
      </c>
      <c r="C46" s="54"/>
      <c r="D46" s="54"/>
      <c r="E46" s="54"/>
      <c r="F46" s="55"/>
    </row>
    <row r="47" spans="2:6" ht="12.75">
      <c r="B47" s="56"/>
      <c r="C47" s="51"/>
      <c r="D47" s="57"/>
      <c r="E47" s="57"/>
      <c r="F47" s="61"/>
    </row>
    <row r="48" spans="2:6" ht="13.5" thickBot="1">
      <c r="B48" s="62" t="s">
        <v>38</v>
      </c>
      <c r="C48" s="56"/>
      <c r="D48" s="57"/>
      <c r="E48" s="57"/>
      <c r="F48" s="61"/>
    </row>
    <row r="49" spans="2:6" ht="13.5" thickBot="1">
      <c r="B49" s="85" t="s">
        <v>108</v>
      </c>
      <c r="C49" s="54"/>
      <c r="D49" s="54"/>
      <c r="E49" s="54"/>
      <c r="F49" s="55"/>
    </row>
    <row r="50" spans="2:6" ht="13.5" thickBot="1">
      <c r="B50" s="54"/>
      <c r="C50" s="54"/>
      <c r="D50" s="54"/>
      <c r="E50" s="54"/>
      <c r="F50" s="55"/>
    </row>
    <row r="51" spans="2:6" ht="13.5" thickBot="1">
      <c r="B51" s="54"/>
      <c r="C51" s="54"/>
      <c r="D51" s="54"/>
      <c r="E51" s="54"/>
      <c r="F51" s="55"/>
    </row>
    <row r="52" spans="2:6" ht="13.5" thickBot="1">
      <c r="B52" s="54"/>
      <c r="C52" s="54"/>
      <c r="D52" s="54"/>
      <c r="E52" s="54"/>
      <c r="F52" s="55"/>
    </row>
    <row r="53" spans="2:6" ht="12.75">
      <c r="B53" s="60"/>
      <c r="C53" s="41"/>
      <c r="D53" s="41"/>
      <c r="E53" s="41"/>
      <c r="F53" s="61"/>
    </row>
    <row r="54" spans="2:6" ht="13.5" thickBot="1">
      <c r="B54" s="62"/>
      <c r="C54" s="63"/>
      <c r="D54" s="63"/>
      <c r="E54" s="63"/>
      <c r="F54" s="64"/>
    </row>
    <row r="55" spans="2:6" ht="13.5" thickBot="1">
      <c r="B55" s="85"/>
      <c r="C55" s="54"/>
      <c r="D55" s="54"/>
      <c r="E55" s="54"/>
      <c r="F55" s="55"/>
    </row>
    <row r="56" spans="2:6" ht="13.5" thickBot="1">
      <c r="B56" s="54"/>
      <c r="C56" s="54"/>
      <c r="D56" s="54"/>
      <c r="E56" s="54"/>
      <c r="F56" s="55"/>
    </row>
    <row r="57" spans="2:6" ht="13.5" thickBot="1">
      <c r="B57" s="54"/>
      <c r="C57" s="54"/>
      <c r="D57" s="54"/>
      <c r="E57" s="54"/>
      <c r="F57" s="55"/>
    </row>
    <row r="58" spans="2:6" ht="13.5" thickBot="1">
      <c r="B58" s="54"/>
      <c r="C58" s="54"/>
      <c r="D58" s="54"/>
      <c r="E58" s="54"/>
      <c r="F58" s="55"/>
    </row>
    <row r="62" spans="2:6" ht="23.25">
      <c r="B62" s="125" t="str">
        <f>+$B$3</f>
        <v>U15 Girls</v>
      </c>
      <c r="C62" s="125"/>
      <c r="D62" s="125"/>
      <c r="E62" s="125"/>
      <c r="F62" s="125"/>
    </row>
    <row r="63" spans="2:6" ht="18.75">
      <c r="B63" s="46" t="s">
        <v>7</v>
      </c>
      <c r="C63" s="46" t="s">
        <v>58</v>
      </c>
      <c r="D63" s="48" t="str">
        <f>+D4</f>
        <v>6th November 2016</v>
      </c>
      <c r="E63" s="46"/>
      <c r="F63" s="46"/>
    </row>
    <row r="64" spans="2:6" ht="23.25">
      <c r="B64" s="47"/>
      <c r="C64" s="126" t="s">
        <v>59</v>
      </c>
      <c r="D64" s="127"/>
      <c r="E64" s="128"/>
      <c r="F64" s="49" t="s">
        <v>22</v>
      </c>
    </row>
    <row r="65" spans="2:6" ht="13.5" thickBot="1">
      <c r="B65" s="50" t="str">
        <f>+B6</f>
        <v>Cheltenham A</v>
      </c>
      <c r="C65" s="51"/>
      <c r="D65" s="52"/>
      <c r="E65" s="52"/>
      <c r="F65" s="53"/>
    </row>
    <row r="66" spans="2:6" ht="13.5" thickBot="1">
      <c r="B66" s="54" t="str">
        <f>+B7</f>
        <v>Natalie Sodzi</v>
      </c>
      <c r="C66" s="86"/>
      <c r="D66" s="86"/>
      <c r="E66" s="86"/>
      <c r="F66" s="55"/>
    </row>
    <row r="67" spans="2:6" ht="13.5" thickBot="1">
      <c r="B67" s="54" t="str">
        <f>+B8</f>
        <v>Remi Shah-Thornley</v>
      </c>
      <c r="C67" s="86"/>
      <c r="D67" s="86"/>
      <c r="E67" s="86"/>
      <c r="F67" s="55"/>
    </row>
    <row r="68" spans="2:6" ht="13.5" thickBot="1">
      <c r="B68" s="54" t="str">
        <f>+B9</f>
        <v>Aimee Williams</v>
      </c>
      <c r="C68" s="86"/>
      <c r="D68" s="86"/>
      <c r="E68" s="86"/>
      <c r="F68" s="55"/>
    </row>
    <row r="69" spans="2:6" ht="13.5" thickBot="1">
      <c r="B69" s="54" t="str">
        <f>+B10</f>
        <v>Gemma Veal</v>
      </c>
      <c r="C69" s="86"/>
      <c r="D69" s="86"/>
      <c r="E69" s="86"/>
      <c r="F69" s="55"/>
    </row>
    <row r="70" spans="2:6" ht="12.75">
      <c r="B70" s="54"/>
      <c r="C70" s="56"/>
      <c r="D70" s="57"/>
      <c r="E70" s="57"/>
      <c r="F70" s="58"/>
    </row>
    <row r="71" spans="2:6" ht="13.5" thickBot="1">
      <c r="B71" s="59" t="str">
        <f>+B12</f>
        <v>Cheltenham B</v>
      </c>
      <c r="C71" s="56"/>
      <c r="D71" s="57"/>
      <c r="E71" s="57"/>
      <c r="F71" s="58"/>
    </row>
    <row r="72" spans="2:6" ht="13.5" thickBot="1">
      <c r="B72" s="54" t="str">
        <f>+B13</f>
        <v>Sophie Brown</v>
      </c>
      <c r="C72" s="86"/>
      <c r="D72" s="86"/>
      <c r="E72" s="86"/>
      <c r="F72" s="55"/>
    </row>
    <row r="73" spans="2:6" ht="13.5" thickBot="1">
      <c r="B73" s="54" t="str">
        <f>+B14</f>
        <v>Esme Field</v>
      </c>
      <c r="C73" s="86"/>
      <c r="D73" s="86"/>
      <c r="E73" s="86"/>
      <c r="F73" s="55"/>
    </row>
    <row r="74" spans="2:6" ht="13.5" thickBot="1">
      <c r="B74" s="54" t="str">
        <f>+B15</f>
        <v>Jodie Burnett-Hockey</v>
      </c>
      <c r="C74" s="86"/>
      <c r="D74" s="86"/>
      <c r="E74" s="86"/>
      <c r="F74" s="55"/>
    </row>
    <row r="75" spans="2:6" ht="13.5" thickBot="1">
      <c r="B75" s="54" t="str">
        <f>+B16</f>
        <v>Hannah Seakins</v>
      </c>
      <c r="C75" s="86"/>
      <c r="D75" s="86"/>
      <c r="E75" s="86"/>
      <c r="F75" s="55"/>
    </row>
    <row r="76" spans="2:6" ht="12.75">
      <c r="B76" s="56"/>
      <c r="C76" s="56"/>
      <c r="D76" s="57"/>
      <c r="E76" s="57"/>
      <c r="F76" s="58"/>
    </row>
    <row r="77" spans="2:6" ht="13.5" thickBot="1">
      <c r="B77" s="59" t="str">
        <f>+B18</f>
        <v>Cheltenham C</v>
      </c>
      <c r="C77" s="56"/>
      <c r="D77" s="57"/>
      <c r="E77" s="57"/>
      <c r="F77" s="58"/>
    </row>
    <row r="78" spans="2:6" ht="13.5" thickBot="1">
      <c r="B78" s="54" t="str">
        <f>+B19</f>
        <v>Alex Bettell</v>
      </c>
      <c r="C78" s="86"/>
      <c r="D78" s="86"/>
      <c r="E78" s="86"/>
      <c r="F78" s="55"/>
    </row>
    <row r="79" spans="2:6" ht="13.5" thickBot="1">
      <c r="B79" s="54" t="str">
        <f>+B20</f>
        <v>Rosie Williams</v>
      </c>
      <c r="C79" s="86"/>
      <c r="D79" s="86"/>
      <c r="E79" s="86"/>
      <c r="F79" s="55"/>
    </row>
    <row r="80" spans="2:6" ht="13.5" thickBot="1">
      <c r="B80" s="54" t="str">
        <f>+B21</f>
        <v>Pippa Jones</v>
      </c>
      <c r="C80" s="86"/>
      <c r="D80" s="86"/>
      <c r="E80" s="86"/>
      <c r="F80" s="55"/>
    </row>
    <row r="81" spans="2:6" ht="13.5" thickBot="1">
      <c r="B81" s="54" t="str">
        <f>+B22</f>
        <v>Genevieve Haselden</v>
      </c>
      <c r="C81" s="86"/>
      <c r="D81" s="86"/>
      <c r="E81" s="86"/>
      <c r="F81" s="55"/>
    </row>
    <row r="82" spans="2:6" ht="12.75">
      <c r="B82" s="56"/>
      <c r="C82" s="56"/>
      <c r="D82" s="57"/>
      <c r="E82" s="57"/>
      <c r="F82" s="58"/>
    </row>
    <row r="83" spans="2:6" ht="13.5" thickBot="1">
      <c r="B83" s="59" t="str">
        <f>+B24</f>
        <v>Cheltenham D</v>
      </c>
      <c r="C83" s="56"/>
      <c r="D83" s="57"/>
      <c r="E83" s="57"/>
      <c r="F83" s="58"/>
    </row>
    <row r="84" spans="2:6" ht="13.5" thickBot="1">
      <c r="B84" s="54" t="str">
        <f>+B25</f>
        <v>Fran Bevan</v>
      </c>
      <c r="C84" s="86"/>
      <c r="D84" s="86"/>
      <c r="E84" s="86"/>
      <c r="F84" s="55"/>
    </row>
    <row r="85" spans="2:6" ht="13.5" thickBot="1">
      <c r="B85" s="54" t="str">
        <f>+B26</f>
        <v>Eilwen Jones</v>
      </c>
      <c r="C85" s="86"/>
      <c r="D85" s="86"/>
      <c r="E85" s="86"/>
      <c r="F85" s="55"/>
    </row>
    <row r="86" spans="2:6" ht="13.5" thickBot="1">
      <c r="B86" s="54" t="str">
        <f>+B27</f>
        <v>n1</v>
      </c>
      <c r="C86" s="86"/>
      <c r="D86" s="86"/>
      <c r="E86" s="86"/>
      <c r="F86" s="55"/>
    </row>
    <row r="87" spans="2:6" ht="13.5" thickBot="1">
      <c r="B87" s="54" t="str">
        <f>+B28</f>
        <v>n2</v>
      </c>
      <c r="C87" s="86"/>
      <c r="D87" s="86"/>
      <c r="E87" s="86"/>
      <c r="F87" s="55"/>
    </row>
    <row r="88" spans="2:6" ht="12.75">
      <c r="B88" s="56"/>
      <c r="C88" s="56"/>
      <c r="D88" s="57"/>
      <c r="E88" s="57"/>
      <c r="F88" s="58"/>
    </row>
    <row r="89" spans="2:6" ht="13.5" thickBot="1">
      <c r="B89" s="59" t="str">
        <f>+B30</f>
        <v>FODAC A</v>
      </c>
      <c r="C89" s="56"/>
      <c r="D89" s="57"/>
      <c r="E89" s="57"/>
      <c r="F89" s="58"/>
    </row>
    <row r="90" spans="2:6" ht="13.5" thickBot="1">
      <c r="B90" s="54" t="str">
        <f>+B31</f>
        <v>Amy Dowle</v>
      </c>
      <c r="C90" s="86"/>
      <c r="D90" s="86"/>
      <c r="E90" s="86"/>
      <c r="F90" s="55"/>
    </row>
    <row r="91" spans="2:6" ht="13.5" thickBot="1">
      <c r="B91" s="54" t="str">
        <f>+B32</f>
        <v>Xenia Bennett</v>
      </c>
      <c r="C91" s="86"/>
      <c r="D91" s="86"/>
      <c r="E91" s="86"/>
      <c r="F91" s="55"/>
    </row>
    <row r="92" spans="2:6" ht="13.5" thickBot="1">
      <c r="B92" s="54" t="str">
        <f>+B33</f>
        <v>Hannah Kolic</v>
      </c>
      <c r="C92" s="86"/>
      <c r="D92" s="86"/>
      <c r="E92" s="86"/>
      <c r="F92" s="55"/>
    </row>
    <row r="93" spans="2:6" ht="13.5" thickBot="1">
      <c r="B93" s="54" t="str">
        <f>+B34</f>
        <v>Natalie Wilkes</v>
      </c>
      <c r="C93" s="86"/>
      <c r="D93" s="86"/>
      <c r="E93" s="86"/>
      <c r="F93" s="55"/>
    </row>
    <row r="94" spans="2:6" ht="12.75">
      <c r="B94" s="56"/>
      <c r="C94" s="56"/>
      <c r="D94" s="57"/>
      <c r="E94" s="57"/>
      <c r="F94" s="58"/>
    </row>
    <row r="95" spans="2:6" ht="13.5" thickBot="1">
      <c r="B95" s="59" t="str">
        <f>+B36</f>
        <v>Gloucester A</v>
      </c>
      <c r="C95" s="56"/>
      <c r="D95" s="57"/>
      <c r="E95" s="57"/>
      <c r="F95" s="58"/>
    </row>
    <row r="96" spans="2:6" ht="13.5" thickBot="1">
      <c r="B96" s="54" t="str">
        <f>+B37</f>
        <v>Malika Ouiles</v>
      </c>
      <c r="C96" s="86"/>
      <c r="D96" s="86"/>
      <c r="E96" s="86"/>
      <c r="F96" s="55"/>
    </row>
    <row r="97" spans="2:6" ht="13.5" thickBot="1">
      <c r="B97" s="54" t="str">
        <f>+B38</f>
        <v>Ellie Luff</v>
      </c>
      <c r="C97" s="86"/>
      <c r="D97" s="86"/>
      <c r="E97" s="86"/>
      <c r="F97" s="55"/>
    </row>
    <row r="98" spans="2:6" ht="13.5" thickBot="1">
      <c r="B98" s="54" t="str">
        <f>+B39</f>
        <v>Piper Holmes</v>
      </c>
      <c r="C98" s="86"/>
      <c r="D98" s="86"/>
      <c r="E98" s="86"/>
      <c r="F98" s="55"/>
    </row>
    <row r="99" spans="2:6" ht="13.5" thickBot="1">
      <c r="B99" s="54" t="str">
        <f>+B40</f>
        <v>Liz Lewis</v>
      </c>
      <c r="C99" s="86"/>
      <c r="D99" s="86"/>
      <c r="E99" s="86"/>
      <c r="F99" s="55"/>
    </row>
    <row r="100" spans="2:6" ht="12.75">
      <c r="B100" s="60"/>
      <c r="C100" s="41"/>
      <c r="D100" s="41"/>
      <c r="E100" s="41"/>
      <c r="F100" s="61"/>
    </row>
    <row r="101" spans="2:6" ht="13.5" thickBot="1">
      <c r="B101" s="59" t="str">
        <f>+B42</f>
        <v>FODAC B</v>
      </c>
      <c r="C101" s="56"/>
      <c r="D101" s="57"/>
      <c r="E101" s="57"/>
      <c r="F101" s="61"/>
    </row>
    <row r="102" spans="2:6" ht="13.5" thickBot="1">
      <c r="B102" s="54" t="str">
        <f>+B43</f>
        <v>Natalie Wilkes</v>
      </c>
      <c r="C102" s="86"/>
      <c r="D102" s="86"/>
      <c r="E102" s="86"/>
      <c r="F102" s="55"/>
    </row>
    <row r="103" spans="2:6" ht="13.5" thickBot="1">
      <c r="B103" s="54" t="str">
        <f>+B44</f>
        <v>Maya Powell</v>
      </c>
      <c r="C103" s="86"/>
      <c r="D103" s="86"/>
      <c r="E103" s="86"/>
      <c r="F103" s="55"/>
    </row>
    <row r="104" spans="2:6" ht="13.5" thickBot="1">
      <c r="B104" s="54" t="str">
        <f>+B45</f>
        <v>n3</v>
      </c>
      <c r="C104" s="86"/>
      <c r="D104" s="86"/>
      <c r="E104" s="86"/>
      <c r="F104" s="55"/>
    </row>
    <row r="105" spans="2:6" ht="13.5" thickBot="1">
      <c r="B105" s="54" t="str">
        <f>+B46</f>
        <v>n4</v>
      </c>
      <c r="C105" s="86"/>
      <c r="D105" s="86"/>
      <c r="E105" s="86"/>
      <c r="F105" s="55"/>
    </row>
    <row r="106" spans="2:6" ht="12.75">
      <c r="B106" s="56"/>
      <c r="C106" s="51"/>
      <c r="D106" s="57"/>
      <c r="E106" s="57"/>
      <c r="F106" s="61"/>
    </row>
    <row r="107" spans="2:6" ht="13.5" thickBot="1">
      <c r="B107" s="59" t="str">
        <f>+B48</f>
        <v>Guests</v>
      </c>
      <c r="C107" s="56"/>
      <c r="D107" s="57"/>
      <c r="E107" s="57"/>
      <c r="F107" s="61"/>
    </row>
    <row r="108" spans="2:6" ht="13.5" thickBot="1">
      <c r="B108" s="54" t="str">
        <f>+B49</f>
        <v>Lois John</v>
      </c>
      <c r="C108" s="86"/>
      <c r="D108" s="86"/>
      <c r="E108" s="86"/>
      <c r="F108" s="55"/>
    </row>
    <row r="109" spans="2:6" ht="13.5" thickBot="1">
      <c r="B109" s="54">
        <f>+B50</f>
        <v>0</v>
      </c>
      <c r="C109" s="86"/>
      <c r="D109" s="86"/>
      <c r="E109" s="86"/>
      <c r="F109" s="55"/>
    </row>
    <row r="110" spans="2:6" ht="13.5" thickBot="1">
      <c r="B110" s="54">
        <f>+B51</f>
        <v>0</v>
      </c>
      <c r="C110" s="86"/>
      <c r="D110" s="86"/>
      <c r="E110" s="86"/>
      <c r="F110" s="55"/>
    </row>
    <row r="111" spans="2:6" ht="13.5" thickBot="1">
      <c r="B111" s="54">
        <f>+B52</f>
        <v>0</v>
      </c>
      <c r="C111" s="86"/>
      <c r="D111" s="86"/>
      <c r="E111" s="86"/>
      <c r="F111" s="55"/>
    </row>
    <row r="112" spans="2:6" ht="12.75">
      <c r="B112" s="60"/>
      <c r="C112" s="41"/>
      <c r="D112" s="41"/>
      <c r="E112" s="41"/>
      <c r="F112" s="61"/>
    </row>
    <row r="113" spans="2:6" ht="13.5" thickBot="1">
      <c r="B113" s="62">
        <f>+B54</f>
        <v>0</v>
      </c>
      <c r="C113" s="63"/>
      <c r="D113" s="63"/>
      <c r="E113" s="63"/>
      <c r="F113" s="64"/>
    </row>
    <row r="114" spans="2:6" ht="13.5" thickBot="1">
      <c r="B114" s="54">
        <f>+B55</f>
        <v>0</v>
      </c>
      <c r="C114" s="86"/>
      <c r="D114" s="86"/>
      <c r="E114" s="86"/>
      <c r="F114" s="55"/>
    </row>
    <row r="115" spans="2:6" ht="13.5" thickBot="1">
      <c r="B115" s="54">
        <f>+B56</f>
        <v>0</v>
      </c>
      <c r="C115" s="86"/>
      <c r="D115" s="86"/>
      <c r="E115" s="86"/>
      <c r="F115" s="55"/>
    </row>
    <row r="116" spans="2:6" ht="13.5" thickBot="1">
      <c r="B116" s="54">
        <f>+B57</f>
        <v>0</v>
      </c>
      <c r="C116" s="86"/>
      <c r="D116" s="86"/>
      <c r="E116" s="86"/>
      <c r="F116" s="55"/>
    </row>
    <row r="117" spans="2:6" ht="13.5" thickBot="1">
      <c r="B117" s="54">
        <f>+B58</f>
        <v>0</v>
      </c>
      <c r="C117" s="86"/>
      <c r="D117" s="86"/>
      <c r="E117" s="86"/>
      <c r="F117" s="55"/>
    </row>
    <row r="122" spans="2:6" ht="23.25">
      <c r="B122" s="125" t="str">
        <f>+$B$3</f>
        <v>U15 Girls</v>
      </c>
      <c r="C122" s="125"/>
      <c r="D122" s="125"/>
      <c r="E122" s="125"/>
      <c r="F122" s="125"/>
    </row>
    <row r="123" ht="18.75">
      <c r="B123" s="65" t="s">
        <v>46</v>
      </c>
    </row>
    <row r="124" ht="15">
      <c r="B124" s="66" t="s">
        <v>24</v>
      </c>
    </row>
    <row r="125" spans="2:5" ht="12.75">
      <c r="B125" s="67" t="s">
        <v>30</v>
      </c>
      <c r="D125" s="22" t="s">
        <v>11</v>
      </c>
      <c r="E125" s="22" t="s">
        <v>23</v>
      </c>
    </row>
    <row r="126" spans="2:5" ht="12.75">
      <c r="B126" s="70">
        <v>1</v>
      </c>
      <c r="C126" t="str">
        <f>+B6</f>
        <v>Cheltenham A</v>
      </c>
      <c r="D126" s="15"/>
      <c r="E126" s="15"/>
    </row>
    <row r="127" spans="2:5" ht="12.75">
      <c r="B127" s="68">
        <v>2</v>
      </c>
      <c r="C127" t="str">
        <f>+B18</f>
        <v>Cheltenham C</v>
      </c>
      <c r="D127" s="15"/>
      <c r="E127" s="15"/>
    </row>
    <row r="128" spans="2:5" ht="12.75">
      <c r="B128" s="68">
        <v>3</v>
      </c>
      <c r="C128" t="s">
        <v>109</v>
      </c>
      <c r="D128" s="15"/>
      <c r="E128" s="15"/>
    </row>
    <row r="129" spans="2:5" ht="12.75">
      <c r="B129" s="68">
        <v>4</v>
      </c>
      <c r="C129" t="str">
        <f>+B12</f>
        <v>Cheltenham B</v>
      </c>
      <c r="D129" s="15"/>
      <c r="E129" s="15"/>
    </row>
    <row r="130" spans="2:5" ht="12.75">
      <c r="B130" s="68">
        <v>5</v>
      </c>
      <c r="C130" t="str">
        <f>+B30</f>
        <v>FODAC A</v>
      </c>
      <c r="D130" s="15"/>
      <c r="E130" s="15"/>
    </row>
    <row r="131" spans="2:5" ht="12.75">
      <c r="B131" s="69">
        <v>6</v>
      </c>
      <c r="C131" t="str">
        <f>+B36</f>
        <v>Gloucester A</v>
      </c>
      <c r="D131" s="15"/>
      <c r="E131" s="15"/>
    </row>
    <row r="137" spans="1:6" ht="23.25">
      <c r="A137" s="129" t="s">
        <v>62</v>
      </c>
      <c r="B137" s="129"/>
      <c r="C137" s="129"/>
      <c r="D137" s="129"/>
      <c r="E137" s="129"/>
      <c r="F137" s="71"/>
    </row>
    <row r="138" spans="1:6" ht="18.75">
      <c r="A138" s="123" t="s">
        <v>47</v>
      </c>
      <c r="B138" s="123"/>
      <c r="C138" s="123"/>
      <c r="D138" s="123"/>
      <c r="E138" s="123"/>
      <c r="F138" s="72"/>
    </row>
    <row r="139" ht="12.75" customHeight="1">
      <c r="B139" s="65"/>
    </row>
    <row r="140" ht="12.75" customHeight="1">
      <c r="A140" s="73" t="s">
        <v>24</v>
      </c>
    </row>
    <row r="141" spans="1:5" ht="12.75">
      <c r="A141" s="74" t="s">
        <v>30</v>
      </c>
      <c r="B141" s="75" t="s">
        <v>48</v>
      </c>
      <c r="C141" s="75" t="s">
        <v>49</v>
      </c>
      <c r="D141" s="67" t="s">
        <v>11</v>
      </c>
      <c r="E141" s="67" t="s">
        <v>23</v>
      </c>
    </row>
    <row r="142" spans="1:5" ht="12.75">
      <c r="A142" s="76">
        <v>1</v>
      </c>
      <c r="B142" s="12" t="str">
        <f>+$B$6</f>
        <v>Cheltenham A</v>
      </c>
      <c r="C142" s="14" t="str">
        <f>+$B$7</f>
        <v>Natalie Sodzi</v>
      </c>
      <c r="D142" s="77"/>
      <c r="E142" s="77"/>
    </row>
    <row r="143" spans="1:5" ht="12.75">
      <c r="A143" s="76">
        <v>2</v>
      </c>
      <c r="B143" s="16" t="str">
        <f>+$B$30</f>
        <v>FODAC A</v>
      </c>
      <c r="C143" s="18" t="str">
        <f>+$B$31</f>
        <v>Amy Dowle</v>
      </c>
      <c r="D143" s="74"/>
      <c r="E143" s="74"/>
    </row>
    <row r="144" spans="1:5" ht="12.75">
      <c r="A144" s="76">
        <v>3</v>
      </c>
      <c r="B144" s="16" t="str">
        <f>+$B$12</f>
        <v>Cheltenham B</v>
      </c>
      <c r="C144" s="18" t="str">
        <f>+B13</f>
        <v>Sophie Brown</v>
      </c>
      <c r="D144" s="74"/>
      <c r="E144" s="74"/>
    </row>
    <row r="145" spans="1:5" ht="12.75">
      <c r="A145" s="76">
        <v>4</v>
      </c>
      <c r="B145" s="16" t="str">
        <f>+$B$18</f>
        <v>Cheltenham C</v>
      </c>
      <c r="C145" s="18" t="str">
        <f>+$B$19</f>
        <v>Alex Bettell</v>
      </c>
      <c r="D145" s="74"/>
      <c r="E145" s="74"/>
    </row>
    <row r="146" spans="1:5" ht="12.75">
      <c r="A146" s="76">
        <v>5</v>
      </c>
      <c r="B146" s="16" t="str">
        <f>+$B$36</f>
        <v>Gloucester A</v>
      </c>
      <c r="C146" s="18" t="str">
        <f>+$B$37</f>
        <v>Malika Ouiles</v>
      </c>
      <c r="D146" s="74"/>
      <c r="E146" s="74"/>
    </row>
    <row r="147" spans="1:5" ht="12.75">
      <c r="A147" s="77">
        <v>6</v>
      </c>
      <c r="B147" s="19" t="str">
        <f>+$B$24</f>
        <v>Cheltenham D</v>
      </c>
      <c r="C147" s="21" t="str">
        <f>+B25</f>
        <v>Fran Bevan</v>
      </c>
      <c r="D147" s="74"/>
      <c r="E147" s="74"/>
    </row>
    <row r="148" spans="4:5" ht="12.75">
      <c r="D148" s="17"/>
      <c r="E148" s="17"/>
    </row>
    <row r="149" spans="4:5" ht="12.75">
      <c r="D149" s="17"/>
      <c r="E149" s="17"/>
    </row>
    <row r="150" ht="15">
      <c r="A150" s="73" t="s">
        <v>25</v>
      </c>
    </row>
    <row r="151" spans="1:5" ht="12.75">
      <c r="A151" s="74" t="s">
        <v>30</v>
      </c>
      <c r="B151" s="75" t="s">
        <v>48</v>
      </c>
      <c r="C151" s="75" t="s">
        <v>49</v>
      </c>
      <c r="D151" s="67" t="s">
        <v>11</v>
      </c>
      <c r="E151" s="67" t="s">
        <v>23</v>
      </c>
    </row>
    <row r="152" spans="1:5" ht="12.75">
      <c r="A152" s="76">
        <v>1</v>
      </c>
      <c r="B152" s="12" t="str">
        <f>+$B$6</f>
        <v>Cheltenham A</v>
      </c>
      <c r="C152" s="14" t="str">
        <f>+$B$8</f>
        <v>Remi Shah-Thornley</v>
      </c>
      <c r="D152" s="77"/>
      <c r="E152" s="77"/>
    </row>
    <row r="153" spans="1:5" ht="12.75">
      <c r="A153" s="76">
        <v>2</v>
      </c>
      <c r="B153" s="16" t="str">
        <f>+$B$30</f>
        <v>FODAC A</v>
      </c>
      <c r="C153" s="18" t="str">
        <f>+$B$32</f>
        <v>Xenia Bennett</v>
      </c>
      <c r="D153" s="74"/>
      <c r="E153" s="74"/>
    </row>
    <row r="154" spans="1:5" ht="12.75">
      <c r="A154" s="76">
        <v>3</v>
      </c>
      <c r="B154" s="16" t="str">
        <f>+$B$12</f>
        <v>Cheltenham B</v>
      </c>
      <c r="C154" s="18" t="str">
        <f>+$B$14</f>
        <v>Esme Field</v>
      </c>
      <c r="D154" s="74"/>
      <c r="E154" s="74"/>
    </row>
    <row r="155" spans="1:5" ht="12.75">
      <c r="A155" s="76">
        <v>4</v>
      </c>
      <c r="B155" s="16" t="str">
        <f>+$B$18</f>
        <v>Cheltenham C</v>
      </c>
      <c r="C155" s="18" t="str">
        <f>+$B$20</f>
        <v>Rosie Williams</v>
      </c>
      <c r="D155" s="74"/>
      <c r="E155" s="74"/>
    </row>
    <row r="156" spans="1:5" ht="12.75">
      <c r="A156" s="76">
        <v>5</v>
      </c>
      <c r="B156" s="16" t="str">
        <f>+$B$24</f>
        <v>Cheltenham D</v>
      </c>
      <c r="C156" s="18" t="str">
        <f>+$B$26</f>
        <v>Eilwen Jones</v>
      </c>
      <c r="D156" s="74"/>
      <c r="E156" s="74"/>
    </row>
    <row r="157" spans="1:5" ht="12.75">
      <c r="A157" s="77">
        <v>6</v>
      </c>
      <c r="B157" s="19" t="str">
        <f>+$B$6</f>
        <v>Cheltenham A</v>
      </c>
      <c r="C157" s="21" t="str">
        <f>+$B$9</f>
        <v>Aimee Williams</v>
      </c>
      <c r="D157" s="74"/>
      <c r="E157" s="74"/>
    </row>
    <row r="158" spans="4:5" ht="12.75">
      <c r="D158" s="17"/>
      <c r="E158" s="17"/>
    </row>
    <row r="159" spans="4:5" ht="12.75">
      <c r="D159" s="17"/>
      <c r="E159" s="17"/>
    </row>
    <row r="160" spans="1:5" ht="15">
      <c r="A160" s="73" t="s">
        <v>26</v>
      </c>
      <c r="B160" s="78"/>
      <c r="C160" s="78"/>
      <c r="D160" s="78"/>
      <c r="E160" s="78"/>
    </row>
    <row r="161" spans="1:5" ht="12.75">
      <c r="A161" s="74" t="s">
        <v>30</v>
      </c>
      <c r="B161" s="75" t="s">
        <v>48</v>
      </c>
      <c r="C161" s="75" t="s">
        <v>49</v>
      </c>
      <c r="D161" s="67" t="s">
        <v>11</v>
      </c>
      <c r="E161" s="67" t="s">
        <v>23</v>
      </c>
    </row>
    <row r="162" spans="1:5" ht="12.75">
      <c r="A162" s="76">
        <v>1</v>
      </c>
      <c r="B162" s="12" t="str">
        <f>+$B$12</f>
        <v>Cheltenham B</v>
      </c>
      <c r="C162" s="14" t="str">
        <f>+$B$15</f>
        <v>Jodie Burnett-Hockey</v>
      </c>
      <c r="D162" s="77"/>
      <c r="E162" s="77"/>
    </row>
    <row r="163" spans="1:5" ht="12.75">
      <c r="A163" s="76">
        <v>2</v>
      </c>
      <c r="B163" s="16" t="str">
        <f>+$B$18</f>
        <v>Cheltenham C</v>
      </c>
      <c r="C163" s="18" t="str">
        <f>+B21</f>
        <v>Pippa Jones</v>
      </c>
      <c r="D163" s="74"/>
      <c r="E163" s="74"/>
    </row>
    <row r="164" spans="1:5" ht="12.75">
      <c r="A164" s="76">
        <v>3</v>
      </c>
      <c r="B164" s="16" t="str">
        <f>+B42</f>
        <v>FODAC B</v>
      </c>
      <c r="C164" s="18" t="str">
        <f>+B43</f>
        <v>Natalie Wilkes</v>
      </c>
      <c r="D164" s="74"/>
      <c r="E164" s="74"/>
    </row>
    <row r="165" spans="1:5" ht="12.75">
      <c r="A165" s="76">
        <v>4</v>
      </c>
      <c r="B165" s="16" t="str">
        <f>+$B$6</f>
        <v>Cheltenham A</v>
      </c>
      <c r="C165" s="18" t="str">
        <f>+B10</f>
        <v>Gemma Veal</v>
      </c>
      <c r="D165" s="74"/>
      <c r="E165" s="74"/>
    </row>
    <row r="166" spans="1:5" ht="12.75">
      <c r="A166" s="76">
        <v>5</v>
      </c>
      <c r="B166" s="16" t="str">
        <f>+$B$18</f>
        <v>Cheltenham C</v>
      </c>
      <c r="C166" s="18" t="str">
        <f>+$B$22</f>
        <v>Genevieve Haselden</v>
      </c>
      <c r="D166" s="74"/>
      <c r="E166" s="74"/>
    </row>
    <row r="167" spans="1:5" ht="12.75">
      <c r="A167" s="77">
        <v>6</v>
      </c>
      <c r="B167" s="19" t="str">
        <f>+B42</f>
        <v>FODAC B</v>
      </c>
      <c r="C167" s="21" t="str">
        <f>+B44</f>
        <v>Maya Powell</v>
      </c>
      <c r="D167" s="74"/>
      <c r="E167" s="74"/>
    </row>
    <row r="168" spans="4:5" ht="12.75">
      <c r="D168" s="23"/>
      <c r="E168" s="23"/>
    </row>
    <row r="169" spans="4:5" ht="12.75">
      <c r="D169" s="17"/>
      <c r="E169" s="17"/>
    </row>
    <row r="170" spans="1:5" ht="15">
      <c r="A170" s="73" t="s">
        <v>27</v>
      </c>
      <c r="B170" s="92" t="s">
        <v>61</v>
      </c>
      <c r="C170" s="78"/>
      <c r="D170" s="78"/>
      <c r="E170" s="78"/>
    </row>
    <row r="171" spans="1:5" ht="12.75">
      <c r="A171" s="74" t="s">
        <v>30</v>
      </c>
      <c r="B171" s="75" t="s">
        <v>48</v>
      </c>
      <c r="C171" s="75" t="s">
        <v>49</v>
      </c>
      <c r="D171" s="67" t="s">
        <v>11</v>
      </c>
      <c r="E171" s="67" t="s">
        <v>23</v>
      </c>
    </row>
    <row r="172" spans="1:5" ht="12.75">
      <c r="A172" s="76">
        <v>1</v>
      </c>
      <c r="B172" s="12" t="str">
        <f>+$B$36</f>
        <v>Gloucester A</v>
      </c>
      <c r="C172" s="14" t="str">
        <f>+$B$38</f>
        <v>Ellie Luff</v>
      </c>
      <c r="D172" s="77"/>
      <c r="E172" s="77"/>
    </row>
    <row r="173" spans="1:5" ht="12.75">
      <c r="A173" s="76">
        <v>2</v>
      </c>
      <c r="B173" s="16" t="str">
        <f>+$B$36</f>
        <v>Gloucester A</v>
      </c>
      <c r="C173" s="18" t="str">
        <f>+$B$39</f>
        <v>Piper Holmes</v>
      </c>
      <c r="D173" s="74"/>
      <c r="E173" s="74"/>
    </row>
    <row r="174" spans="1:5" ht="12.75">
      <c r="A174" s="76">
        <v>3</v>
      </c>
      <c r="B174" s="16" t="str">
        <f>+$B$30</f>
        <v>FODAC A</v>
      </c>
      <c r="C174" s="18" t="str">
        <f>+$B$33</f>
        <v>Hannah Kolic</v>
      </c>
      <c r="D174" s="74"/>
      <c r="E174" s="74"/>
    </row>
    <row r="175" spans="1:5" ht="12.75">
      <c r="A175" s="76">
        <v>4</v>
      </c>
      <c r="B175" s="16" t="str">
        <f>+$B$30</f>
        <v>FODAC A</v>
      </c>
      <c r="C175" s="18" t="str">
        <f>+$B$34</f>
        <v>Natalie Wilkes</v>
      </c>
      <c r="D175" s="74"/>
      <c r="E175" s="74"/>
    </row>
    <row r="176" spans="1:5" ht="12.75">
      <c r="A176" s="76">
        <v>5</v>
      </c>
      <c r="B176" s="16" t="str">
        <f>+$B$12</f>
        <v>Cheltenham B</v>
      </c>
      <c r="C176" s="18" t="str">
        <f>+B16</f>
        <v>Hannah Seakins</v>
      </c>
      <c r="D176" s="74"/>
      <c r="E176" s="74"/>
    </row>
    <row r="177" spans="1:5" ht="12.75">
      <c r="A177" s="77">
        <v>6</v>
      </c>
      <c r="B177" s="19" t="str">
        <f>+$B$36</f>
        <v>Gloucester A</v>
      </c>
      <c r="C177" s="21" t="str">
        <f>+$B$40</f>
        <v>Liz Lewis</v>
      </c>
      <c r="D177" s="74"/>
      <c r="E177" s="74"/>
    </row>
    <row r="178" spans="4:5" ht="12.75">
      <c r="D178" s="17"/>
      <c r="E178" s="17"/>
    </row>
    <row r="179" spans="4:5" ht="12.75">
      <c r="D179" s="17"/>
      <c r="E179" s="17"/>
    </row>
    <row r="180" spans="1:5" ht="15">
      <c r="A180" s="73" t="s">
        <v>29</v>
      </c>
      <c r="B180" s="78"/>
      <c r="C180" s="78"/>
      <c r="D180" s="78"/>
      <c r="E180" s="78"/>
    </row>
    <row r="181" spans="1:9" ht="12.75">
      <c r="A181" s="74" t="s">
        <v>30</v>
      </c>
      <c r="B181" s="75" t="s">
        <v>48</v>
      </c>
      <c r="C181" s="75" t="s">
        <v>49</v>
      </c>
      <c r="D181" s="67" t="s">
        <v>11</v>
      </c>
      <c r="E181" s="67" t="s">
        <v>23</v>
      </c>
      <c r="H181" s="17"/>
      <c r="I181" s="17"/>
    </row>
    <row r="182" spans="1:9" ht="12.75">
      <c r="A182" s="76">
        <v>1</v>
      </c>
      <c r="B182" s="12">
        <f>+B54</f>
        <v>0</v>
      </c>
      <c r="C182" s="14">
        <f>+B114</f>
        <v>0</v>
      </c>
      <c r="D182" s="77"/>
      <c r="E182" s="77"/>
      <c r="H182" s="17"/>
      <c r="I182" s="17"/>
    </row>
    <row r="183" spans="1:9" ht="12.75">
      <c r="A183" s="76">
        <v>2</v>
      </c>
      <c r="B183" s="16"/>
      <c r="C183" s="18"/>
      <c r="D183" s="74"/>
      <c r="E183" s="74"/>
      <c r="H183" s="17"/>
      <c r="I183" s="17"/>
    </row>
    <row r="184" spans="1:9" ht="12.75">
      <c r="A184" s="76">
        <v>3</v>
      </c>
      <c r="B184" s="16"/>
      <c r="C184" s="18"/>
      <c r="D184" s="74"/>
      <c r="E184" s="74"/>
      <c r="H184" s="17"/>
      <c r="I184" s="17"/>
    </row>
    <row r="185" spans="1:9" ht="12.75">
      <c r="A185" s="76">
        <v>4</v>
      </c>
      <c r="B185" s="16"/>
      <c r="C185" s="18"/>
      <c r="D185" s="74"/>
      <c r="E185" s="74"/>
      <c r="H185" s="17"/>
      <c r="I185" s="17"/>
    </row>
    <row r="186" spans="1:9" ht="12.75">
      <c r="A186" s="76">
        <v>5</v>
      </c>
      <c r="B186" s="16"/>
      <c r="C186" s="18"/>
      <c r="D186" s="74"/>
      <c r="E186" s="74"/>
      <c r="H186" s="17"/>
      <c r="I186" s="17"/>
    </row>
    <row r="187" spans="1:9" ht="12.75">
      <c r="A187" s="77">
        <v>6</v>
      </c>
      <c r="B187" s="19"/>
      <c r="C187" s="21"/>
      <c r="D187" s="74"/>
      <c r="E187" s="74"/>
      <c r="H187" s="17"/>
      <c r="I187" s="17"/>
    </row>
    <row r="188" spans="4:9" ht="12.75">
      <c r="D188" s="17"/>
      <c r="E188" s="17"/>
      <c r="H188" s="17"/>
      <c r="I188" s="17"/>
    </row>
    <row r="189" spans="4:9" ht="15">
      <c r="D189" s="79" t="s">
        <v>50</v>
      </c>
      <c r="E189" s="23"/>
      <c r="H189" s="17"/>
      <c r="I189" s="17"/>
    </row>
    <row r="190" spans="1:5" ht="15">
      <c r="A190" s="73" t="s">
        <v>28</v>
      </c>
      <c r="B190" s="78"/>
      <c r="C190" s="78"/>
      <c r="D190" s="78"/>
      <c r="E190" s="78"/>
    </row>
    <row r="191" spans="1:5" ht="12.75">
      <c r="A191" s="74" t="s">
        <v>30</v>
      </c>
      <c r="B191" s="75" t="s">
        <v>48</v>
      </c>
      <c r="C191" s="75" t="s">
        <v>49</v>
      </c>
      <c r="D191" s="67" t="s">
        <v>11</v>
      </c>
      <c r="E191" s="67" t="s">
        <v>23</v>
      </c>
    </row>
    <row r="192" spans="1:5" ht="12.75">
      <c r="A192" s="76">
        <v>1</v>
      </c>
      <c r="B192" s="12"/>
      <c r="C192" s="14"/>
      <c r="D192" s="77"/>
      <c r="E192" s="77"/>
    </row>
    <row r="193" spans="1:5" ht="12.75">
      <c r="A193" s="76">
        <v>2</v>
      </c>
      <c r="B193" s="16"/>
      <c r="C193" s="18"/>
      <c r="D193" s="74"/>
      <c r="E193" s="74"/>
    </row>
    <row r="194" spans="1:5" ht="12.75">
      <c r="A194" s="76">
        <v>3</v>
      </c>
      <c r="B194" s="16"/>
      <c r="C194" s="18"/>
      <c r="D194" s="74"/>
      <c r="E194" s="74"/>
    </row>
    <row r="195" spans="1:5" ht="12.75">
      <c r="A195" s="76">
        <v>4</v>
      </c>
      <c r="B195" s="16"/>
      <c r="C195" s="18"/>
      <c r="D195" s="74"/>
      <c r="E195" s="74"/>
    </row>
    <row r="196" spans="1:5" ht="12.75">
      <c r="A196" s="76">
        <v>5</v>
      </c>
      <c r="B196" s="16"/>
      <c r="C196" s="18"/>
      <c r="D196" s="74"/>
      <c r="E196" s="74"/>
    </row>
    <row r="197" spans="1:5" ht="12.75">
      <c r="A197" s="77">
        <v>6</v>
      </c>
      <c r="B197" s="19"/>
      <c r="C197" s="21"/>
      <c r="D197" s="74"/>
      <c r="E197" s="74"/>
    </row>
    <row r="198" spans="4:5" ht="12.75">
      <c r="D198" s="17"/>
      <c r="E198" s="17"/>
    </row>
    <row r="199" spans="4:5" ht="12.75">
      <c r="D199" s="17"/>
      <c r="E199" s="17"/>
    </row>
    <row r="200" spans="1:11" ht="12.75">
      <c r="A200" s="17"/>
      <c r="B200" s="17"/>
      <c r="C200" s="17"/>
      <c r="D200" s="17"/>
      <c r="E200" s="17"/>
      <c r="F200" s="17"/>
      <c r="J200" s="17"/>
      <c r="K200" s="17"/>
    </row>
    <row r="201" spans="1:11" ht="12.75">
      <c r="A201" s="17"/>
      <c r="B201" s="17"/>
      <c r="C201" s="17"/>
      <c r="D201" s="17"/>
      <c r="E201" s="17"/>
      <c r="F201" s="17"/>
      <c r="J201" s="17"/>
      <c r="K201" s="17"/>
    </row>
    <row r="202" spans="1:6" ht="12.75">
      <c r="A202" s="17"/>
      <c r="B202" s="17"/>
      <c r="C202" s="17"/>
      <c r="D202" s="17"/>
      <c r="E202" s="17"/>
      <c r="F202" s="17"/>
    </row>
  </sheetData>
  <sheetProtection selectLockedCells="1" selectUnlockedCells="1"/>
  <mergeCells count="7">
    <mergeCell ref="A138:E138"/>
    <mergeCell ref="B1:F1"/>
    <mergeCell ref="B3:F3"/>
    <mergeCell ref="B62:F62"/>
    <mergeCell ref="B122:F122"/>
    <mergeCell ref="C64:E64"/>
    <mergeCell ref="A137:E137"/>
  </mergeCells>
  <printOptions/>
  <pageMargins left="0.7" right="0.7" top="0.75" bottom="0.75" header="0.3" footer="0.3"/>
  <pageSetup fitToWidth="0" fitToHeight="1" horizontalDpi="600" verticalDpi="600" orientation="portrait" paperSize="9" r:id="rId1"/>
  <headerFooter alignWithMargins="0">
    <oddHeader>&amp;C&amp;"Times New Roman,Regular"&amp;12&amp;A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V66"/>
  <sheetViews>
    <sheetView zoomScalePageLayoutView="0" workbookViewId="0" topLeftCell="A22">
      <selection activeCell="N40" sqref="N40"/>
    </sheetView>
  </sheetViews>
  <sheetFormatPr defaultColWidth="11.57421875" defaultRowHeight="12.75"/>
  <cols>
    <col min="1" max="1" width="20.7109375" style="4" customWidth="1"/>
    <col min="2" max="5" width="6.140625" style="5" customWidth="1"/>
    <col min="6" max="6" width="2.57421875" style="6" customWidth="1"/>
    <col min="7" max="7" width="20.7109375" style="5" customWidth="1"/>
    <col min="8" max="11" width="6.140625" style="5" customWidth="1"/>
    <col min="12" max="12" width="2.57421875" style="6" customWidth="1"/>
    <col min="13" max="13" width="17.8515625" style="5" customWidth="1"/>
    <col min="14" max="16" width="6.140625" style="4" customWidth="1"/>
    <col min="17" max="17" width="2.57421875" style="4" customWidth="1"/>
    <col min="18" max="16384" width="11.57421875" style="4" customWidth="1"/>
  </cols>
  <sheetData>
    <row r="2" spans="1:17" ht="12">
      <c r="A2" s="4" t="str">
        <f>+GirlsU15!$B3</f>
        <v>U15 Girls</v>
      </c>
      <c r="B2" s="93" t="str">
        <f>+GirlsU15!C63</f>
        <v>Speed Bounce</v>
      </c>
      <c r="E2" s="5" t="s">
        <v>8</v>
      </c>
      <c r="F2" s="8"/>
      <c r="G2" s="4" t="str">
        <f>+GirlsU15!$B3</f>
        <v>U15 Girls</v>
      </c>
      <c r="H2" s="5" t="str">
        <f>+GirlsU15!C4</f>
        <v>STJ</v>
      </c>
      <c r="K2" s="5" t="s">
        <v>8</v>
      </c>
      <c r="L2" s="8"/>
      <c r="M2" s="4" t="str">
        <f>+GirlsU15!$B3</f>
        <v>U15 Girls</v>
      </c>
      <c r="N2" s="4" t="s">
        <v>52</v>
      </c>
      <c r="P2" s="4" t="s">
        <v>8</v>
      </c>
      <c r="Q2" s="9"/>
    </row>
    <row r="3" spans="2:17" ht="12">
      <c r="B3" s="4"/>
      <c r="C3" s="4"/>
      <c r="D3" s="4"/>
      <c r="E3" s="4"/>
      <c r="F3" s="8"/>
      <c r="L3" s="8"/>
      <c r="N3" s="5"/>
      <c r="O3" s="5"/>
      <c r="P3" s="5"/>
      <c r="Q3" s="9"/>
    </row>
    <row r="4" spans="2:17" ht="12">
      <c r="B4" s="5" t="s">
        <v>9</v>
      </c>
      <c r="D4" s="5" t="s">
        <v>31</v>
      </c>
      <c r="E4" s="5" t="s">
        <v>10</v>
      </c>
      <c r="F4" s="8"/>
      <c r="H4" s="5" t="s">
        <v>9</v>
      </c>
      <c r="J4" s="5" t="s">
        <v>31</v>
      </c>
      <c r="K4" s="5" t="s">
        <v>10</v>
      </c>
      <c r="L4" s="8"/>
      <c r="N4" s="4" t="s">
        <v>11</v>
      </c>
      <c r="O4" s="5" t="s">
        <v>31</v>
      </c>
      <c r="P4" s="4" t="s">
        <v>10</v>
      </c>
      <c r="Q4" s="9"/>
    </row>
    <row r="5" spans="1:17" ht="12">
      <c r="A5" s="4" t="str">
        <f>+GirlsU15!$B6</f>
        <v>Cheltenham A</v>
      </c>
      <c r="C5" s="26">
        <f>SUM(B6:B9)</f>
        <v>303</v>
      </c>
      <c r="D5" s="6">
        <f>RANK(C5,C$5:C$54,0)</f>
        <v>1</v>
      </c>
      <c r="E5" s="10">
        <f>COUNT(D$5:D$54)+1-D5</f>
        <v>8</v>
      </c>
      <c r="F5" s="8"/>
      <c r="G5" s="4" t="str">
        <f>+GirlsU15!$B6</f>
        <v>Cheltenham A</v>
      </c>
      <c r="I5" s="26">
        <f>SUM(H6:H9)</f>
        <v>25.16</v>
      </c>
      <c r="J5" s="6">
        <f>RANK(I5,I$5:I$54,0)</f>
        <v>1</v>
      </c>
      <c r="K5" s="10">
        <f>COUNT(J$5:J$54)+1-J5</f>
        <v>8</v>
      </c>
      <c r="L5" s="8"/>
      <c r="M5" s="42" t="str">
        <f>+GirlsU15!$B6</f>
        <v>Cheltenham A</v>
      </c>
      <c r="N5" s="43">
        <v>139.88</v>
      </c>
      <c r="O5" s="6">
        <f>RANK(N5,N$5:N$54,1)</f>
        <v>1</v>
      </c>
      <c r="P5" s="10">
        <f>COUNT(O$5:O$54)+1-O5</f>
        <v>8</v>
      </c>
      <c r="Q5" s="9"/>
    </row>
    <row r="6" spans="1:17" ht="12">
      <c r="A6" s="4" t="str">
        <f>+GirlsU15!$B7</f>
        <v>Natalie Sodzi</v>
      </c>
      <c r="B6" s="6">
        <v>72</v>
      </c>
      <c r="D6" s="6"/>
      <c r="F6" s="8"/>
      <c r="G6" s="4" t="str">
        <f>+GirlsU15!$B7</f>
        <v>Natalie Sodzi</v>
      </c>
      <c r="H6" s="5">
        <v>6.4</v>
      </c>
      <c r="J6" s="6"/>
      <c r="L6" s="8"/>
      <c r="M6" s="82"/>
      <c r="O6" s="5"/>
      <c r="P6" s="5"/>
      <c r="Q6" s="9"/>
    </row>
    <row r="7" spans="1:17" ht="12">
      <c r="A7" s="4" t="str">
        <f>+GirlsU15!$B8</f>
        <v>Remi Shah-Thornley</v>
      </c>
      <c r="B7" s="6">
        <v>76</v>
      </c>
      <c r="D7" s="6"/>
      <c r="F7" s="8"/>
      <c r="G7" s="4" t="str">
        <f>+GirlsU15!$B8</f>
        <v>Remi Shah-Thornley</v>
      </c>
      <c r="H7" s="5">
        <v>6.6</v>
      </c>
      <c r="J7" s="6"/>
      <c r="L7" s="8"/>
      <c r="M7" s="82"/>
      <c r="O7" s="5"/>
      <c r="P7" s="5"/>
      <c r="Q7" s="9"/>
    </row>
    <row r="8" spans="1:17" ht="12">
      <c r="A8" s="4" t="str">
        <f>+GirlsU15!$B9</f>
        <v>Aimee Williams</v>
      </c>
      <c r="B8" s="6">
        <v>74</v>
      </c>
      <c r="D8" s="6"/>
      <c r="F8" s="8"/>
      <c r="G8" s="4" t="str">
        <f>+GirlsU15!$B9</f>
        <v>Aimee Williams</v>
      </c>
      <c r="H8" s="5">
        <v>5.68</v>
      </c>
      <c r="J8" s="6"/>
      <c r="L8" s="8"/>
      <c r="M8" s="82"/>
      <c r="O8" s="5"/>
      <c r="P8" s="5"/>
      <c r="Q8" s="9"/>
    </row>
    <row r="9" spans="1:17" ht="12">
      <c r="A9" s="4" t="str">
        <f>+GirlsU15!$B10</f>
        <v>Gemma Veal</v>
      </c>
      <c r="B9" s="6">
        <v>81</v>
      </c>
      <c r="D9" s="6"/>
      <c r="F9" s="8"/>
      <c r="G9" s="4" t="str">
        <f>+GirlsU15!$B10</f>
        <v>Gemma Veal</v>
      </c>
      <c r="H9" s="5">
        <v>6.48</v>
      </c>
      <c r="J9" s="6"/>
      <c r="L9" s="8"/>
      <c r="M9" s="82"/>
      <c r="O9" s="5"/>
      <c r="P9" s="5"/>
      <c r="Q9" s="9"/>
    </row>
    <row r="10" spans="2:17" ht="12">
      <c r="B10" s="6"/>
      <c r="D10" s="6"/>
      <c r="F10" s="8"/>
      <c r="G10" s="4"/>
      <c r="J10" s="6"/>
      <c r="L10" s="8"/>
      <c r="M10" s="42"/>
      <c r="O10" s="5"/>
      <c r="P10" s="5"/>
      <c r="Q10" s="9"/>
    </row>
    <row r="11" spans="2:17" ht="12">
      <c r="B11" s="6"/>
      <c r="C11" s="27"/>
      <c r="D11" s="28"/>
      <c r="F11" s="8"/>
      <c r="G11" s="4"/>
      <c r="I11" s="27"/>
      <c r="J11" s="28"/>
      <c r="L11" s="8"/>
      <c r="M11" s="42"/>
      <c r="O11" s="27"/>
      <c r="P11" s="5"/>
      <c r="Q11" s="9"/>
    </row>
    <row r="12" spans="1:22" ht="12">
      <c r="A12" s="4" t="str">
        <f>+GirlsU15!$B12</f>
        <v>Cheltenham B</v>
      </c>
      <c r="B12" s="6"/>
      <c r="C12" s="26">
        <f>SUM(B13:B16)</f>
        <v>267</v>
      </c>
      <c r="D12" s="6">
        <f>RANK(C12,C$5:C$54,0)</f>
        <v>2</v>
      </c>
      <c r="E12" s="10">
        <f>COUNT(D$5:D$54)+1-D12</f>
        <v>7</v>
      </c>
      <c r="F12" s="8"/>
      <c r="G12" s="4" t="str">
        <f>+GirlsU15!$B12</f>
        <v>Cheltenham B</v>
      </c>
      <c r="I12" s="26">
        <f>SUM(H13:H16)</f>
        <v>23.150000000000002</v>
      </c>
      <c r="J12" s="6">
        <f>RANK(I12,I$5:I$54,0)</f>
        <v>2</v>
      </c>
      <c r="K12" s="10">
        <f>COUNT(J$5:J$54)+1-J12</f>
        <v>7</v>
      </c>
      <c r="L12" s="8"/>
      <c r="M12" s="42" t="str">
        <f>+GirlsU15!$B12</f>
        <v>Cheltenham B</v>
      </c>
      <c r="N12" s="81">
        <v>145.06</v>
      </c>
      <c r="O12" s="6">
        <f>RANK(N12,N$5:N$54,1)</f>
        <v>2</v>
      </c>
      <c r="P12" s="10">
        <f>COUNT(O$5:O$54)+1-O12</f>
        <v>7</v>
      </c>
      <c r="Q12" s="9"/>
      <c r="R12" s="7"/>
      <c r="S12" s="7"/>
      <c r="T12" s="7"/>
      <c r="U12" s="7"/>
      <c r="V12" s="7"/>
    </row>
    <row r="13" spans="1:17" ht="12">
      <c r="A13" s="4" t="str">
        <f>+GirlsU15!$B13</f>
        <v>Sophie Brown</v>
      </c>
      <c r="B13" s="6">
        <v>73</v>
      </c>
      <c r="C13" s="27"/>
      <c r="D13" s="28"/>
      <c r="F13" s="8"/>
      <c r="G13" s="4" t="str">
        <f>+GirlsU15!$B13</f>
        <v>Sophie Brown</v>
      </c>
      <c r="H13" s="5">
        <v>7.03</v>
      </c>
      <c r="I13" s="27"/>
      <c r="J13" s="28"/>
      <c r="L13" s="8"/>
      <c r="M13" s="82"/>
      <c r="O13" s="27"/>
      <c r="P13" s="5"/>
      <c r="Q13" s="9"/>
    </row>
    <row r="14" spans="1:17" ht="12">
      <c r="A14" s="4" t="str">
        <f>+GirlsU15!$B14</f>
        <v>Esme Field</v>
      </c>
      <c r="B14" s="6">
        <v>69</v>
      </c>
      <c r="C14" s="27"/>
      <c r="D14" s="28"/>
      <c r="F14" s="8"/>
      <c r="G14" s="4" t="str">
        <f>+GirlsU15!$B14</f>
        <v>Esme Field</v>
      </c>
      <c r="H14" s="5">
        <v>5.68</v>
      </c>
      <c r="I14" s="27"/>
      <c r="J14" s="28"/>
      <c r="L14" s="8"/>
      <c r="M14" s="82"/>
      <c r="O14" s="27"/>
      <c r="P14" s="5"/>
      <c r="Q14" s="9"/>
    </row>
    <row r="15" spans="1:17" ht="12">
      <c r="A15" s="4" t="str">
        <f>+GirlsU15!$B15</f>
        <v>Jodie Burnett-Hockey</v>
      </c>
      <c r="B15" s="6">
        <v>59</v>
      </c>
      <c r="C15" s="27"/>
      <c r="D15" s="28"/>
      <c r="F15" s="8"/>
      <c r="G15" s="4" t="str">
        <f>+GirlsU15!$B15</f>
        <v>Jodie Burnett-Hockey</v>
      </c>
      <c r="H15" s="5">
        <v>5.3</v>
      </c>
      <c r="I15" s="27"/>
      <c r="J15" s="28"/>
      <c r="L15" s="8"/>
      <c r="M15" s="82"/>
      <c r="O15" s="27"/>
      <c r="P15" s="5"/>
      <c r="Q15" s="9"/>
    </row>
    <row r="16" spans="1:17" ht="12">
      <c r="A16" s="4" t="str">
        <f>+GirlsU15!$B16</f>
        <v>Hannah Seakins</v>
      </c>
      <c r="B16" s="6">
        <v>66</v>
      </c>
      <c r="C16" s="27"/>
      <c r="D16" s="28"/>
      <c r="F16" s="8"/>
      <c r="G16" s="4" t="str">
        <f>+GirlsU15!$B16</f>
        <v>Hannah Seakins</v>
      </c>
      <c r="H16" s="5">
        <v>5.14</v>
      </c>
      <c r="I16" s="27"/>
      <c r="J16" s="28"/>
      <c r="L16" s="8"/>
      <c r="M16" s="82"/>
      <c r="O16" s="27"/>
      <c r="P16" s="5"/>
      <c r="Q16" s="9"/>
    </row>
    <row r="17" spans="2:17" ht="12">
      <c r="B17" s="6"/>
      <c r="D17" s="6"/>
      <c r="F17" s="8"/>
      <c r="G17" s="4"/>
      <c r="J17" s="6"/>
      <c r="L17" s="8"/>
      <c r="M17" s="42"/>
      <c r="O17" s="5"/>
      <c r="P17" s="5"/>
      <c r="Q17" s="9"/>
    </row>
    <row r="18" spans="2:17" ht="12">
      <c r="B18" s="6"/>
      <c r="C18" s="27"/>
      <c r="D18" s="28"/>
      <c r="F18" s="8"/>
      <c r="G18" s="4"/>
      <c r="I18" s="27"/>
      <c r="J18" s="28"/>
      <c r="L18" s="8"/>
      <c r="M18" s="42"/>
      <c r="O18" s="27"/>
      <c r="P18" s="5"/>
      <c r="Q18" s="9"/>
    </row>
    <row r="19" spans="1:17" ht="12">
      <c r="A19" s="4" t="str">
        <f>+GirlsU15!$B18</f>
        <v>Cheltenham C</v>
      </c>
      <c r="B19" s="6"/>
      <c r="C19" s="26">
        <f>SUM(B20:B23)</f>
        <v>204</v>
      </c>
      <c r="D19" s="6">
        <f>RANK(C19,C$5:C$54,0)</f>
        <v>4</v>
      </c>
      <c r="E19" s="10">
        <f>COUNT(D$5:D$54)+1-D19</f>
        <v>5</v>
      </c>
      <c r="F19" s="8"/>
      <c r="G19" s="4" t="str">
        <f>+GirlsU15!$B18</f>
        <v>Cheltenham C</v>
      </c>
      <c r="I19" s="26">
        <f>SUM(H20:H23)</f>
        <v>16.779999999999998</v>
      </c>
      <c r="J19" s="6">
        <f>RANK(I19,I$5:I$54,0)</f>
        <v>5</v>
      </c>
      <c r="K19" s="10">
        <f>COUNT(J$5:J$54)+1-J19</f>
        <v>4</v>
      </c>
      <c r="L19" s="8"/>
      <c r="M19" s="42" t="str">
        <f>+GirlsU15!$B18</f>
        <v>Cheltenham C</v>
      </c>
      <c r="N19" s="43">
        <v>145.33</v>
      </c>
      <c r="O19" s="6">
        <f>RANK(N19,N$5:N$54,1)</f>
        <v>3</v>
      </c>
      <c r="P19" s="10">
        <f>COUNT(O$5:O$54)+1-O19</f>
        <v>6</v>
      </c>
      <c r="Q19" s="9"/>
    </row>
    <row r="20" spans="1:17" ht="12">
      <c r="A20" s="4" t="str">
        <f>+GirlsU15!$B19</f>
        <v>Alex Bettell</v>
      </c>
      <c r="B20" s="6">
        <v>70</v>
      </c>
      <c r="C20" s="27"/>
      <c r="D20" s="28"/>
      <c r="F20" s="8"/>
      <c r="G20" s="4" t="str">
        <f>+GirlsU15!$B19</f>
        <v>Alex Bettell</v>
      </c>
      <c r="H20" s="5">
        <v>5.72</v>
      </c>
      <c r="I20" s="27"/>
      <c r="J20" s="28"/>
      <c r="L20" s="8"/>
      <c r="M20" s="82"/>
      <c r="O20" s="27"/>
      <c r="P20" s="5"/>
      <c r="Q20" s="9"/>
    </row>
    <row r="21" spans="1:17" ht="12">
      <c r="A21" s="4" t="str">
        <f>+GirlsU15!$B20</f>
        <v>Rosie Williams</v>
      </c>
      <c r="B21" s="6">
        <v>69</v>
      </c>
      <c r="C21" s="27"/>
      <c r="D21" s="28"/>
      <c r="F21" s="8"/>
      <c r="G21" s="4" t="str">
        <f>+GirlsU15!$B20</f>
        <v>Rosie Williams</v>
      </c>
      <c r="H21" s="5">
        <v>5.52</v>
      </c>
      <c r="I21" s="27"/>
      <c r="J21" s="28"/>
      <c r="L21" s="8"/>
      <c r="M21" s="82"/>
      <c r="O21" s="27"/>
      <c r="P21" s="5"/>
      <c r="Q21" s="9"/>
    </row>
    <row r="22" spans="1:17" ht="12">
      <c r="A22" s="4" t="str">
        <f>+GirlsU15!$B21</f>
        <v>Pippa Jones</v>
      </c>
      <c r="B22" s="6"/>
      <c r="C22" s="27"/>
      <c r="D22" s="28"/>
      <c r="F22" s="8"/>
      <c r="G22" s="4" t="str">
        <f>+GirlsU15!$B21</f>
        <v>Pippa Jones</v>
      </c>
      <c r="I22" s="27"/>
      <c r="J22" s="28"/>
      <c r="L22" s="8"/>
      <c r="M22" s="82"/>
      <c r="O22" s="27"/>
      <c r="P22" s="5"/>
      <c r="Q22" s="9"/>
    </row>
    <row r="23" spans="1:17" ht="12">
      <c r="A23" s="4" t="str">
        <f>+GirlsU15!$B22</f>
        <v>Genevieve Haselden</v>
      </c>
      <c r="B23" s="6">
        <v>65</v>
      </c>
      <c r="C23" s="27"/>
      <c r="D23" s="28"/>
      <c r="F23" s="8"/>
      <c r="G23" s="4" t="str">
        <f>+GirlsU15!$B22</f>
        <v>Genevieve Haselden</v>
      </c>
      <c r="H23" s="5">
        <v>5.54</v>
      </c>
      <c r="I23" s="27"/>
      <c r="J23" s="28"/>
      <c r="L23" s="8"/>
      <c r="M23" s="82"/>
      <c r="O23" s="27"/>
      <c r="P23" s="5"/>
      <c r="Q23" s="9"/>
    </row>
    <row r="24" spans="2:17" ht="12">
      <c r="B24" s="6"/>
      <c r="D24" s="6"/>
      <c r="F24" s="8"/>
      <c r="G24" s="4"/>
      <c r="J24" s="6"/>
      <c r="L24" s="8"/>
      <c r="M24" s="42"/>
      <c r="O24" s="5"/>
      <c r="P24" s="5"/>
      <c r="Q24" s="9"/>
    </row>
    <row r="25" spans="2:17" ht="12">
      <c r="B25" s="6"/>
      <c r="C25" s="27"/>
      <c r="D25" s="28"/>
      <c r="F25" s="8"/>
      <c r="G25" s="4"/>
      <c r="I25" s="27"/>
      <c r="J25" s="28"/>
      <c r="L25" s="8"/>
      <c r="M25" s="42"/>
      <c r="O25" s="27"/>
      <c r="P25" s="5"/>
      <c r="Q25" s="9"/>
    </row>
    <row r="26" spans="1:17" ht="12">
      <c r="A26" s="4" t="str">
        <f>+GirlsU15!$B24</f>
        <v>Cheltenham D</v>
      </c>
      <c r="B26" s="6"/>
      <c r="C26" s="26">
        <f>SUM(B27:B30)</f>
        <v>129</v>
      </c>
      <c r="D26" s="6">
        <f>RANK(C26,C$5:C$54,0)</f>
        <v>6</v>
      </c>
      <c r="E26" s="10">
        <f>COUNT(D$5:D$54)+1-D26</f>
        <v>3</v>
      </c>
      <c r="F26" s="8"/>
      <c r="G26" s="4" t="str">
        <f>+GirlsU15!$B24</f>
        <v>Cheltenham D</v>
      </c>
      <c r="I26" s="26">
        <f>SUM(H27:H30)</f>
        <v>11.08</v>
      </c>
      <c r="J26" s="6">
        <f>RANK(I26,I$5:I$54,0)</f>
        <v>6</v>
      </c>
      <c r="K26" s="10">
        <f>COUNT(J$5:J$54)+1-J26</f>
        <v>3</v>
      </c>
      <c r="L26" s="8"/>
      <c r="M26" s="42" t="str">
        <f>+GirlsU15!$B24</f>
        <v>Cheltenham D</v>
      </c>
      <c r="N26" s="133">
        <v>999</v>
      </c>
      <c r="O26" s="6">
        <f>RANK(N26,N$5:N$54,1)</f>
        <v>6</v>
      </c>
      <c r="P26" s="10">
        <f>COUNT(O$5:O$54)+1-O26</f>
        <v>3</v>
      </c>
      <c r="Q26" s="9"/>
    </row>
    <row r="27" spans="1:17" ht="12">
      <c r="A27" s="4" t="str">
        <f>+GirlsU15!$B25</f>
        <v>Fran Bevan</v>
      </c>
      <c r="B27" s="6">
        <v>66</v>
      </c>
      <c r="C27" s="27"/>
      <c r="D27" s="28"/>
      <c r="F27" s="8"/>
      <c r="G27" s="4" t="str">
        <f>+GirlsU15!$B25</f>
        <v>Fran Bevan</v>
      </c>
      <c r="H27" s="5">
        <v>5.4</v>
      </c>
      <c r="I27" s="27"/>
      <c r="J27" s="28"/>
      <c r="L27" s="8"/>
      <c r="M27" s="84"/>
      <c r="O27" s="27"/>
      <c r="P27" s="5"/>
      <c r="Q27" s="9"/>
    </row>
    <row r="28" spans="1:17" ht="12">
      <c r="A28" s="4" t="str">
        <f>+GirlsU15!$B26</f>
        <v>Eilwen Jones</v>
      </c>
      <c r="B28" s="6">
        <v>63</v>
      </c>
      <c r="C28" s="27"/>
      <c r="D28" s="28"/>
      <c r="F28" s="8"/>
      <c r="G28" s="4" t="str">
        <f>+GirlsU15!$B26</f>
        <v>Eilwen Jones</v>
      </c>
      <c r="H28" s="5">
        <v>5.68</v>
      </c>
      <c r="I28" s="27"/>
      <c r="J28" s="28"/>
      <c r="L28" s="8"/>
      <c r="M28" s="84"/>
      <c r="O28" s="27"/>
      <c r="P28" s="5"/>
      <c r="Q28" s="9"/>
    </row>
    <row r="29" spans="1:17" ht="12">
      <c r="A29" s="4" t="str">
        <f>+GirlsU15!$B27</f>
        <v>n1</v>
      </c>
      <c r="B29" s="6"/>
      <c r="C29" s="27"/>
      <c r="D29" s="28"/>
      <c r="F29" s="8"/>
      <c r="G29" s="4" t="str">
        <f>+GirlsU15!$B27</f>
        <v>n1</v>
      </c>
      <c r="I29" s="27"/>
      <c r="J29" s="28"/>
      <c r="L29" s="8"/>
      <c r="M29" s="84"/>
      <c r="O29" s="27"/>
      <c r="P29" s="5"/>
      <c r="Q29" s="9"/>
    </row>
    <row r="30" spans="1:17" ht="12">
      <c r="A30" s="4" t="str">
        <f>+GirlsU15!$B28</f>
        <v>n2</v>
      </c>
      <c r="B30" s="6"/>
      <c r="C30" s="27"/>
      <c r="D30" s="28"/>
      <c r="F30" s="8"/>
      <c r="G30" s="4" t="str">
        <f>+GirlsU15!$B28</f>
        <v>n2</v>
      </c>
      <c r="I30" s="27"/>
      <c r="J30" s="28"/>
      <c r="L30" s="8"/>
      <c r="M30" s="84"/>
      <c r="O30" s="27"/>
      <c r="P30" s="5"/>
      <c r="Q30" s="9"/>
    </row>
    <row r="31" spans="2:17" ht="12">
      <c r="B31" s="6"/>
      <c r="D31" s="6"/>
      <c r="F31" s="8"/>
      <c r="G31" s="4"/>
      <c r="J31" s="6"/>
      <c r="L31" s="8"/>
      <c r="M31" s="42"/>
      <c r="O31" s="5"/>
      <c r="P31" s="5"/>
      <c r="Q31" s="9"/>
    </row>
    <row r="32" spans="2:17" ht="12">
      <c r="B32" s="6"/>
      <c r="C32" s="27"/>
      <c r="D32" s="28"/>
      <c r="F32" s="8"/>
      <c r="G32" s="4"/>
      <c r="I32" s="27"/>
      <c r="J32" s="28"/>
      <c r="L32" s="8"/>
      <c r="M32" s="42"/>
      <c r="O32" s="27"/>
      <c r="P32" s="5"/>
      <c r="Q32" s="9"/>
    </row>
    <row r="33" spans="1:17" ht="12">
      <c r="A33" s="4" t="str">
        <f>+GirlsU15!$B30</f>
        <v>FODAC A</v>
      </c>
      <c r="B33" s="6"/>
      <c r="C33" s="26">
        <f>SUM(B34:B37)</f>
        <v>259</v>
      </c>
      <c r="D33" s="6">
        <f>RANK(C33,C$5:C$54,0)</f>
        <v>3</v>
      </c>
      <c r="E33" s="10">
        <f>COUNT(D$5:D$54)+1-D33</f>
        <v>6</v>
      </c>
      <c r="F33" s="8"/>
      <c r="G33" s="4" t="str">
        <f>+GirlsU15!$B30</f>
        <v>FODAC A</v>
      </c>
      <c r="I33" s="26">
        <f>SUM(H34:H37)</f>
        <v>22.07</v>
      </c>
      <c r="J33" s="6">
        <f>RANK(I33,I$5:I$54,0)</f>
        <v>3</v>
      </c>
      <c r="K33" s="10">
        <f>COUNT(J$5:J$54)+1-J33</f>
        <v>6</v>
      </c>
      <c r="L33" s="8"/>
      <c r="M33" s="42" t="str">
        <f>+GirlsU15!$B30</f>
        <v>FODAC A</v>
      </c>
      <c r="N33" s="81">
        <v>146.44</v>
      </c>
      <c r="O33" s="6">
        <f>RANK(N33,N$5:N$54,1)</f>
        <v>5</v>
      </c>
      <c r="P33" s="10">
        <f>COUNT(O$5:O$54)+1-O33</f>
        <v>4</v>
      </c>
      <c r="Q33" s="9"/>
    </row>
    <row r="34" spans="1:17" ht="12">
      <c r="A34" s="4" t="str">
        <f>+GirlsU15!$B31</f>
        <v>Amy Dowle</v>
      </c>
      <c r="B34" s="6">
        <v>74</v>
      </c>
      <c r="C34" s="27"/>
      <c r="D34" s="28"/>
      <c r="F34" s="8"/>
      <c r="G34" s="4" t="str">
        <f>+GirlsU15!$B31</f>
        <v>Amy Dowle</v>
      </c>
      <c r="H34" s="5">
        <v>5.23</v>
      </c>
      <c r="I34" s="27"/>
      <c r="J34" s="28"/>
      <c r="L34" s="8"/>
      <c r="M34" s="84"/>
      <c r="O34" s="27"/>
      <c r="P34" s="5"/>
      <c r="Q34" s="9"/>
    </row>
    <row r="35" spans="1:17" ht="12">
      <c r="A35" s="4" t="str">
        <f>+GirlsU15!$B32</f>
        <v>Xenia Bennett</v>
      </c>
      <c r="B35" s="6">
        <v>64</v>
      </c>
      <c r="C35" s="27"/>
      <c r="D35" s="28"/>
      <c r="F35" s="8"/>
      <c r="G35" s="4" t="str">
        <f>+GirlsU15!$B32</f>
        <v>Xenia Bennett</v>
      </c>
      <c r="H35" s="5">
        <v>5.94</v>
      </c>
      <c r="I35" s="27"/>
      <c r="J35" s="28"/>
      <c r="L35" s="8"/>
      <c r="M35" s="84"/>
      <c r="O35" s="27"/>
      <c r="P35" s="5"/>
      <c r="Q35" s="9"/>
    </row>
    <row r="36" spans="1:17" ht="12">
      <c r="A36" s="4" t="str">
        <f>+GirlsU15!$B33</f>
        <v>Hannah Kolic</v>
      </c>
      <c r="B36" s="6">
        <v>62</v>
      </c>
      <c r="C36" s="27"/>
      <c r="D36" s="28"/>
      <c r="F36" s="8"/>
      <c r="G36" s="4" t="str">
        <f>+GirlsU15!$B33</f>
        <v>Hannah Kolic</v>
      </c>
      <c r="H36" s="5">
        <v>5.08</v>
      </c>
      <c r="I36" s="27"/>
      <c r="J36" s="28"/>
      <c r="L36" s="8"/>
      <c r="M36" s="84"/>
      <c r="O36" s="27"/>
      <c r="P36" s="5"/>
      <c r="Q36" s="9"/>
    </row>
    <row r="37" spans="1:17" ht="12">
      <c r="A37" s="4" t="str">
        <f>+GirlsU15!$B34</f>
        <v>Natalie Wilkes</v>
      </c>
      <c r="B37" s="6">
        <v>59</v>
      </c>
      <c r="C37" s="27"/>
      <c r="D37" s="28"/>
      <c r="F37" s="8"/>
      <c r="G37" s="4" t="str">
        <f>+GirlsU15!$B34</f>
        <v>Natalie Wilkes</v>
      </c>
      <c r="H37" s="5">
        <v>5.82</v>
      </c>
      <c r="I37" s="27"/>
      <c r="J37" s="28"/>
      <c r="L37" s="8"/>
      <c r="M37" s="84"/>
      <c r="O37" s="27"/>
      <c r="P37" s="5"/>
      <c r="Q37" s="9"/>
    </row>
    <row r="38" spans="2:17" ht="12">
      <c r="B38" s="6"/>
      <c r="D38" s="6"/>
      <c r="F38" s="8"/>
      <c r="G38" s="4"/>
      <c r="J38" s="6"/>
      <c r="L38" s="8"/>
      <c r="M38" s="42"/>
      <c r="O38" s="5"/>
      <c r="P38" s="5"/>
      <c r="Q38" s="9"/>
    </row>
    <row r="39" spans="2:17" ht="12">
      <c r="B39" s="6"/>
      <c r="D39" s="6"/>
      <c r="F39" s="8"/>
      <c r="G39" s="4"/>
      <c r="J39" s="6"/>
      <c r="L39" s="8"/>
      <c r="M39" s="42"/>
      <c r="O39" s="5"/>
      <c r="P39" s="5"/>
      <c r="Q39" s="9"/>
    </row>
    <row r="40" spans="1:17" ht="12">
      <c r="A40" s="4" t="str">
        <f>+GirlsU15!$B36</f>
        <v>Gloucester A</v>
      </c>
      <c r="B40" s="6"/>
      <c r="C40" s="26">
        <f>SUM(B41:B44)</f>
        <v>201</v>
      </c>
      <c r="D40" s="6">
        <f>RANK(C40,C$5:C$54,0)</f>
        <v>5</v>
      </c>
      <c r="E40" s="10">
        <f>COUNT(D$5:D$54)+1-D40</f>
        <v>4</v>
      </c>
      <c r="F40" s="8"/>
      <c r="G40" s="4" t="str">
        <f>+GirlsU15!$B36</f>
        <v>Gloucester A</v>
      </c>
      <c r="I40" s="26">
        <f>SUM(H41:H44)</f>
        <v>17.28</v>
      </c>
      <c r="J40" s="6">
        <f>RANK(I40,I$5:I$54,0)</f>
        <v>4</v>
      </c>
      <c r="K40" s="10">
        <f>COUNT(J$5:J$54)+1-J40</f>
        <v>5</v>
      </c>
      <c r="L40" s="8"/>
      <c r="M40" s="42" t="str">
        <f>+GirlsU15!$B36</f>
        <v>Gloucester A</v>
      </c>
      <c r="N40" s="81">
        <v>146.19</v>
      </c>
      <c r="O40" s="6">
        <f>RANK(N40,N$5:N$54,1)</f>
        <v>4</v>
      </c>
      <c r="P40" s="10">
        <f>COUNT(O$5:O$54)+1-O40</f>
        <v>5</v>
      </c>
      <c r="Q40" s="9"/>
    </row>
    <row r="41" spans="1:17" ht="12">
      <c r="A41" s="4" t="str">
        <f>+GirlsU15!$B37</f>
        <v>Malika Ouiles</v>
      </c>
      <c r="B41" s="6">
        <v>63</v>
      </c>
      <c r="C41" s="27"/>
      <c r="D41" s="28"/>
      <c r="F41" s="8"/>
      <c r="G41" s="4" t="str">
        <f>+GirlsU15!$B37</f>
        <v>Malika Ouiles</v>
      </c>
      <c r="H41" s="5">
        <v>5.26</v>
      </c>
      <c r="I41" s="27"/>
      <c r="J41" s="28"/>
      <c r="L41" s="8"/>
      <c r="M41" s="42"/>
      <c r="O41" s="27"/>
      <c r="P41" s="5"/>
      <c r="Q41" s="9"/>
    </row>
    <row r="42" spans="1:17" ht="12">
      <c r="A42" s="4" t="str">
        <f>+GirlsU15!$B38</f>
        <v>Ellie Luff</v>
      </c>
      <c r="B42" s="6">
        <v>67</v>
      </c>
      <c r="C42" s="27"/>
      <c r="D42" s="28"/>
      <c r="F42" s="8"/>
      <c r="G42" s="4" t="str">
        <f>+GirlsU15!$B38</f>
        <v>Ellie Luff</v>
      </c>
      <c r="H42" s="5">
        <v>5.58</v>
      </c>
      <c r="I42" s="27"/>
      <c r="J42" s="28"/>
      <c r="L42" s="8"/>
      <c r="M42" s="42"/>
      <c r="P42" s="5"/>
      <c r="Q42" s="9"/>
    </row>
    <row r="43" spans="1:17" ht="12">
      <c r="A43" s="4" t="str">
        <f>+GirlsU15!$B39</f>
        <v>Piper Holmes</v>
      </c>
      <c r="B43" s="6">
        <v>71</v>
      </c>
      <c r="C43" s="27"/>
      <c r="D43" s="28"/>
      <c r="F43" s="8"/>
      <c r="G43" s="4" t="str">
        <f>+GirlsU15!$B39</f>
        <v>Piper Holmes</v>
      </c>
      <c r="H43" s="5">
        <v>6.44</v>
      </c>
      <c r="I43" s="27"/>
      <c r="J43" s="28"/>
      <c r="L43" s="8"/>
      <c r="M43" s="42"/>
      <c r="P43" s="5"/>
      <c r="Q43" s="9"/>
    </row>
    <row r="44" spans="1:17" ht="12">
      <c r="A44" s="4" t="str">
        <f>+GirlsU15!$B40</f>
        <v>Liz Lewis</v>
      </c>
      <c r="B44" s="6"/>
      <c r="F44" s="8"/>
      <c r="G44" s="4" t="str">
        <f>+GirlsU15!$B40</f>
        <v>Liz Lewis</v>
      </c>
      <c r="L44" s="8"/>
      <c r="M44" s="42"/>
      <c r="P44" s="5"/>
      <c r="Q44" s="9"/>
    </row>
    <row r="45" spans="2:17" ht="12">
      <c r="B45" s="6"/>
      <c r="F45" s="8"/>
      <c r="G45" s="4"/>
      <c r="L45" s="8"/>
      <c r="M45" s="42"/>
      <c r="Q45" s="9"/>
    </row>
    <row r="46" spans="2:17" ht="12">
      <c r="B46" s="6"/>
      <c r="D46" s="6"/>
      <c r="F46" s="8"/>
      <c r="G46" s="4"/>
      <c r="J46" s="6"/>
      <c r="L46" s="8"/>
      <c r="M46" s="42"/>
      <c r="O46" s="5"/>
      <c r="P46" s="5"/>
      <c r="Q46" s="9"/>
    </row>
    <row r="47" spans="1:17" ht="12">
      <c r="A47" s="4" t="str">
        <f>+GirlsU15!$B42</f>
        <v>FODAC B</v>
      </c>
      <c r="B47" s="6"/>
      <c r="C47" s="26">
        <f>SUM(B48:B51)</f>
        <v>0</v>
      </c>
      <c r="D47" s="6">
        <f>RANK(C47,C$5:C$54,0)</f>
        <v>7</v>
      </c>
      <c r="E47" s="10">
        <f>COUNT(D$5:D$54)+1-D47</f>
        <v>2</v>
      </c>
      <c r="F47" s="8"/>
      <c r="G47" s="4" t="str">
        <f>+GirlsU15!$B42</f>
        <v>FODAC B</v>
      </c>
      <c r="I47" s="26">
        <f>SUM(H48:H51)</f>
        <v>0</v>
      </c>
      <c r="J47" s="6">
        <f>RANK(I47,I$5:I$54,0)</f>
        <v>7</v>
      </c>
      <c r="K47" s="10">
        <f>COUNT(J$5:J$54)+1-J47</f>
        <v>2</v>
      </c>
      <c r="L47" s="8"/>
      <c r="M47" s="42"/>
      <c r="N47" s="133">
        <v>999</v>
      </c>
      <c r="O47" s="6">
        <f>RANK(N47,N$5:N$54,1)</f>
        <v>6</v>
      </c>
      <c r="P47" s="10">
        <f>COUNT(O$5:O$54)+1-O47</f>
        <v>3</v>
      </c>
      <c r="Q47" s="9"/>
    </row>
    <row r="48" spans="1:17" ht="12">
      <c r="A48" s="4" t="str">
        <f>+GirlsU15!$B43</f>
        <v>Natalie Wilkes</v>
      </c>
      <c r="B48" s="6"/>
      <c r="F48" s="8"/>
      <c r="G48" s="4" t="str">
        <f>+GirlsU15!$B43</f>
        <v>Natalie Wilkes</v>
      </c>
      <c r="H48" s="6"/>
      <c r="L48" s="8"/>
      <c r="M48" s="42"/>
      <c r="O48" s="5"/>
      <c r="P48" s="5"/>
      <c r="Q48" s="9"/>
    </row>
    <row r="49" spans="1:17" ht="12">
      <c r="A49" s="4" t="str">
        <f>+GirlsU15!$B44</f>
        <v>Maya Powell</v>
      </c>
      <c r="B49" s="6"/>
      <c r="D49" s="6"/>
      <c r="F49" s="8"/>
      <c r="G49" s="4" t="str">
        <f>+GirlsU15!$B44</f>
        <v>Maya Powell</v>
      </c>
      <c r="J49" s="6"/>
      <c r="L49" s="8"/>
      <c r="M49" s="42"/>
      <c r="O49" s="5"/>
      <c r="P49" s="5"/>
      <c r="Q49" s="9"/>
    </row>
    <row r="50" spans="1:17" ht="12">
      <c r="A50" s="4" t="str">
        <f>+GirlsU15!$B45</f>
        <v>n3</v>
      </c>
      <c r="B50" s="6"/>
      <c r="D50" s="6"/>
      <c r="F50" s="8"/>
      <c r="G50" s="4" t="str">
        <f>+GirlsU15!$B45</f>
        <v>n3</v>
      </c>
      <c r="J50" s="6"/>
      <c r="L50" s="8"/>
      <c r="M50" s="42"/>
      <c r="O50" s="5"/>
      <c r="P50" s="5"/>
      <c r="Q50" s="9"/>
    </row>
    <row r="51" spans="1:17" ht="12">
      <c r="A51" s="4" t="str">
        <f>+GirlsU15!$B46</f>
        <v>n4</v>
      </c>
      <c r="B51" s="6"/>
      <c r="D51" s="6"/>
      <c r="F51" s="8"/>
      <c r="G51" s="4" t="str">
        <f>+GirlsU15!$B46</f>
        <v>n4</v>
      </c>
      <c r="J51" s="6"/>
      <c r="L51" s="8"/>
      <c r="M51" s="42"/>
      <c r="O51" s="5"/>
      <c r="P51" s="5"/>
      <c r="Q51" s="9"/>
    </row>
    <row r="52" spans="2:17" ht="12">
      <c r="B52" s="6"/>
      <c r="D52" s="6"/>
      <c r="F52" s="8"/>
      <c r="G52" s="4"/>
      <c r="J52" s="6"/>
      <c r="L52" s="8"/>
      <c r="M52" s="42"/>
      <c r="O52" s="5"/>
      <c r="P52" s="5"/>
      <c r="Q52" s="9"/>
    </row>
    <row r="53" spans="2:17" ht="12">
      <c r="B53" s="6"/>
      <c r="D53" s="6"/>
      <c r="F53" s="8"/>
      <c r="G53" s="4"/>
      <c r="J53" s="6"/>
      <c r="L53" s="8"/>
      <c r="M53" s="42"/>
      <c r="O53" s="5"/>
      <c r="P53" s="5"/>
      <c r="Q53" s="9"/>
    </row>
    <row r="54" spans="1:17" ht="12">
      <c r="A54" s="4" t="str">
        <f>+GirlsU15!$B48</f>
        <v>Guests</v>
      </c>
      <c r="B54" s="6"/>
      <c r="C54" s="26">
        <f>SUM(B55:B58)</f>
        <v>0</v>
      </c>
      <c r="D54" s="6">
        <f>RANK(C54,C$5:C$54,0)</f>
        <v>7</v>
      </c>
      <c r="E54" s="10">
        <f>COUNT(D$5:D$54)+1-D54</f>
        <v>2</v>
      </c>
      <c r="F54" s="8"/>
      <c r="G54" s="4" t="str">
        <f>+GirlsU15!$B48</f>
        <v>Guests</v>
      </c>
      <c r="I54" s="26">
        <f>SUM(H55:H58)</f>
        <v>0</v>
      </c>
      <c r="J54" s="6">
        <f>RANK(I54,I$5:I$54,0)</f>
        <v>7</v>
      </c>
      <c r="K54" s="10">
        <f>COUNT(J$5:J$54)+1-J54</f>
        <v>2</v>
      </c>
      <c r="L54" s="8"/>
      <c r="M54" s="42"/>
      <c r="N54" s="133">
        <v>999</v>
      </c>
      <c r="O54" s="6">
        <f>RANK(N54,N$5:N$54,1)</f>
        <v>6</v>
      </c>
      <c r="P54" s="10">
        <f>COUNT(O$5:O$54)+1-O54</f>
        <v>3</v>
      </c>
      <c r="Q54" s="9"/>
    </row>
    <row r="55" spans="1:17" ht="12">
      <c r="A55" s="4" t="str">
        <f>+GirlsU15!$B49</f>
        <v>Lois John</v>
      </c>
      <c r="B55" s="6"/>
      <c r="F55" s="8"/>
      <c r="G55" s="4" t="str">
        <f>+GirlsU15!$B49</f>
        <v>Lois John</v>
      </c>
      <c r="L55" s="8"/>
      <c r="M55" s="4"/>
      <c r="O55" s="5"/>
      <c r="P55" s="5"/>
      <c r="Q55" s="9"/>
    </row>
    <row r="56" spans="1:17" ht="12">
      <c r="A56" s="4">
        <f>+GirlsU15!$B50</f>
        <v>0</v>
      </c>
      <c r="B56" s="6"/>
      <c r="D56" s="6"/>
      <c r="F56" s="8"/>
      <c r="G56" s="4">
        <f>+GirlsU15!$B50</f>
        <v>0</v>
      </c>
      <c r="J56" s="6"/>
      <c r="L56" s="8"/>
      <c r="M56" s="4"/>
      <c r="O56" s="5"/>
      <c r="P56" s="5"/>
      <c r="Q56" s="9"/>
    </row>
    <row r="57" spans="1:17" ht="12">
      <c r="A57" s="4">
        <f>+GirlsU15!$B51</f>
        <v>0</v>
      </c>
      <c r="B57" s="6"/>
      <c r="D57" s="6"/>
      <c r="F57" s="8"/>
      <c r="G57" s="4">
        <f>+GirlsU15!$B51</f>
        <v>0</v>
      </c>
      <c r="J57" s="6"/>
      <c r="L57" s="8"/>
      <c r="M57" s="4"/>
      <c r="O57" s="5"/>
      <c r="P57" s="5"/>
      <c r="Q57" s="9"/>
    </row>
    <row r="58" spans="1:17" ht="12">
      <c r="A58" s="4">
        <f>+GirlsU15!$B52</f>
        <v>0</v>
      </c>
      <c r="B58" s="6"/>
      <c r="D58" s="6"/>
      <c r="F58" s="8"/>
      <c r="G58" s="4">
        <f>+GirlsU15!$B52</f>
        <v>0</v>
      </c>
      <c r="J58" s="6"/>
      <c r="L58" s="8"/>
      <c r="M58" s="4"/>
      <c r="O58" s="5"/>
      <c r="P58" s="5"/>
      <c r="Q58" s="9"/>
    </row>
    <row r="59" spans="2:17" ht="12">
      <c r="B59" s="6"/>
      <c r="D59" s="6"/>
      <c r="F59" s="8"/>
      <c r="G59" s="4"/>
      <c r="J59" s="6"/>
      <c r="L59" s="8"/>
      <c r="M59" s="4"/>
      <c r="O59" s="5"/>
      <c r="P59" s="5"/>
      <c r="Q59" s="9"/>
    </row>
    <row r="60" spans="2:17" ht="12">
      <c r="B60" s="7"/>
      <c r="C60" s="4"/>
      <c r="D60" s="4"/>
      <c r="E60" s="4"/>
      <c r="F60" s="8"/>
      <c r="G60" s="4"/>
      <c r="J60" s="6"/>
      <c r="L60" s="8"/>
      <c r="M60" s="4"/>
      <c r="O60" s="5"/>
      <c r="P60" s="5"/>
      <c r="Q60" s="9"/>
    </row>
    <row r="61" spans="1:17" ht="12">
      <c r="A61" s="4">
        <f>+GirlsU15!$B54</f>
        <v>0</v>
      </c>
      <c r="B61" s="6"/>
      <c r="F61" s="8"/>
      <c r="G61" s="4">
        <f>+GirlsU15!$B54</f>
        <v>0</v>
      </c>
      <c r="L61" s="8"/>
      <c r="M61" s="4"/>
      <c r="Q61" s="9"/>
    </row>
    <row r="62" spans="1:17" ht="12">
      <c r="A62" s="4">
        <f>+GirlsU15!$B55</f>
        <v>0</v>
      </c>
      <c r="B62" s="6"/>
      <c r="F62" s="8"/>
      <c r="G62" s="4">
        <f>+GirlsU15!$B55</f>
        <v>0</v>
      </c>
      <c r="L62" s="8"/>
      <c r="M62" s="4"/>
      <c r="Q62" s="9"/>
    </row>
    <row r="63" spans="1:17" ht="12">
      <c r="A63" s="4">
        <f>+GirlsU15!$B56</f>
        <v>0</v>
      </c>
      <c r="F63" s="8"/>
      <c r="G63" s="4">
        <f>+GirlsU15!$B56</f>
        <v>0</v>
      </c>
      <c r="L63" s="8"/>
      <c r="M63" s="4"/>
      <c r="Q63" s="9"/>
    </row>
    <row r="64" spans="1:17" ht="12">
      <c r="A64" s="4">
        <f>+GirlsU15!$B57</f>
        <v>0</v>
      </c>
      <c r="F64" s="8"/>
      <c r="G64" s="4">
        <f>+GirlsU15!$B57</f>
        <v>0</v>
      </c>
      <c r="L64" s="8"/>
      <c r="M64" s="4"/>
      <c r="Q64" s="9"/>
    </row>
    <row r="65" spans="1:17" ht="12">
      <c r="A65" s="4">
        <f>+GirlsU15!$B58</f>
        <v>0</v>
      </c>
      <c r="F65" s="8"/>
      <c r="G65" s="4">
        <f>+GirlsU15!$B58</f>
        <v>0</v>
      </c>
      <c r="L65" s="8"/>
      <c r="M65" s="4"/>
      <c r="Q65" s="9"/>
    </row>
    <row r="66" spans="1:17" ht="12">
      <c r="A66" s="9"/>
      <c r="B66" s="8"/>
      <c r="C66" s="8"/>
      <c r="D66" s="8"/>
      <c r="E66" s="8"/>
      <c r="F66" s="8"/>
      <c r="G66" s="9"/>
      <c r="H66" s="8"/>
      <c r="I66" s="8"/>
      <c r="J66" s="8"/>
      <c r="K66" s="8"/>
      <c r="L66" s="8"/>
      <c r="M66" s="9"/>
      <c r="N66" s="9"/>
      <c r="O66" s="9"/>
      <c r="P66" s="9"/>
      <c r="Q66" s="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1">
      <selection activeCell="B1" sqref="B1"/>
    </sheetView>
  </sheetViews>
  <sheetFormatPr defaultColWidth="11.57421875" defaultRowHeight="12.75"/>
  <cols>
    <col min="1" max="1" width="20.421875" style="0" customWidth="1"/>
    <col min="2" max="8" width="12.57421875" style="0" customWidth="1"/>
    <col min="9" max="9" width="12.00390625" style="0" bestFit="1" customWidth="1"/>
    <col min="10" max="10" width="11.57421875" style="0" customWidth="1"/>
    <col min="11" max="11" width="13.28125" style="0" customWidth="1"/>
  </cols>
  <sheetData>
    <row r="1" spans="1:7" ht="15.75">
      <c r="A1" s="107" t="str">
        <f>+BoysU15!B1</f>
        <v>Gloucestershire Sportshall League</v>
      </c>
      <c r="B1" s="107"/>
      <c r="C1" s="107"/>
      <c r="D1" s="107" t="str">
        <f>+BoysU15!B4</f>
        <v>ROUND 1</v>
      </c>
      <c r="E1" s="107"/>
      <c r="F1" s="107" t="str">
        <f>+BoysU15!D4</f>
        <v>6th November 2016</v>
      </c>
      <c r="G1" s="107"/>
    </row>
    <row r="3" spans="1:7" ht="12.75">
      <c r="A3" s="15" t="s">
        <v>35</v>
      </c>
      <c r="B3" s="38" t="s">
        <v>36</v>
      </c>
      <c r="C3" s="38" t="s">
        <v>45</v>
      </c>
      <c r="D3" s="38" t="s">
        <v>51</v>
      </c>
      <c r="E3" s="22" t="s">
        <v>13</v>
      </c>
      <c r="F3" s="38" t="s">
        <v>32</v>
      </c>
      <c r="G3" s="32" t="s">
        <v>34</v>
      </c>
    </row>
    <row r="4" spans="1:7" ht="12.75">
      <c r="A4" s="44" t="s">
        <v>62</v>
      </c>
      <c r="B4" s="12"/>
      <c r="C4" s="13"/>
      <c r="D4" s="13"/>
      <c r="E4" s="25"/>
      <c r="F4" s="12"/>
      <c r="G4" s="14"/>
    </row>
    <row r="5" spans="1:7" ht="12.75">
      <c r="A5" s="16" t="s">
        <v>17</v>
      </c>
      <c r="B5" s="45">
        <f>+GirlsU15scoring!E5</f>
        <v>8</v>
      </c>
      <c r="C5" s="39">
        <f>+GirlsU15scoring!K5</f>
        <v>8</v>
      </c>
      <c r="D5" s="39">
        <f>+GirlsU15scoring!P5</f>
        <v>8</v>
      </c>
      <c r="E5" s="37">
        <f aca="true" t="shared" si="0" ref="E5:E12">SUM(B5:D5)</f>
        <v>24</v>
      </c>
      <c r="F5" s="16">
        <f>RANK(E5,E$5:E$12,0)</f>
        <v>1</v>
      </c>
      <c r="G5" s="29">
        <f>COUNT(F$5:F$12)+1-F5</f>
        <v>8</v>
      </c>
    </row>
    <row r="6" spans="1:9" ht="12.75">
      <c r="A6" s="16" t="s">
        <v>18</v>
      </c>
      <c r="B6" s="45">
        <f>+GirlsU15scoring!E12</f>
        <v>7</v>
      </c>
      <c r="C6" s="39">
        <f>+GirlsU15scoring!K12</f>
        <v>7</v>
      </c>
      <c r="D6" s="39">
        <f>+GirlsU15scoring!P12</f>
        <v>7</v>
      </c>
      <c r="E6" s="37">
        <f t="shared" si="0"/>
        <v>21</v>
      </c>
      <c r="F6" s="16">
        <f aca="true" t="shared" si="1" ref="F6:F12">RANK(E6,E$5:E$12,0)</f>
        <v>2</v>
      </c>
      <c r="G6" s="29">
        <f aca="true" t="shared" si="2" ref="G6:G12">COUNT(F$5:F$12)+1-F6</f>
        <v>7</v>
      </c>
      <c r="I6" s="106"/>
    </row>
    <row r="7" spans="1:7" ht="12.75">
      <c r="A7" s="16" t="s">
        <v>95</v>
      </c>
      <c r="B7" s="45">
        <f>+GirlsU15scoring!E19</f>
        <v>5</v>
      </c>
      <c r="C7" s="39">
        <f>+GirlsU15scoring!K19</f>
        <v>4</v>
      </c>
      <c r="D7" s="39">
        <f>+GirlsU15scoring!P19</f>
        <v>6</v>
      </c>
      <c r="E7" s="37">
        <f t="shared" si="0"/>
        <v>15</v>
      </c>
      <c r="F7" s="16">
        <f t="shared" si="1"/>
        <v>4</v>
      </c>
      <c r="G7" s="29">
        <f t="shared" si="2"/>
        <v>5</v>
      </c>
    </row>
    <row r="8" spans="1:7" ht="12.75">
      <c r="A8" s="16" t="s">
        <v>96</v>
      </c>
      <c r="B8" s="45">
        <f>+GirlsU15scoring!E26</f>
        <v>3</v>
      </c>
      <c r="C8" s="39">
        <f>+GirlsU15scoring!K26</f>
        <v>3</v>
      </c>
      <c r="D8" s="39">
        <f>+GirlsU15scoring!P26</f>
        <v>3</v>
      </c>
      <c r="E8" s="37">
        <f t="shared" si="0"/>
        <v>9</v>
      </c>
      <c r="F8" s="16">
        <f t="shared" si="1"/>
        <v>6</v>
      </c>
      <c r="G8" s="29">
        <f t="shared" si="2"/>
        <v>3</v>
      </c>
    </row>
    <row r="9" spans="1:9" ht="12.75">
      <c r="A9" s="16" t="s">
        <v>4</v>
      </c>
      <c r="B9" s="110">
        <f>+GirlsU15scoring!E33</f>
        <v>6</v>
      </c>
      <c r="C9" s="111">
        <f>+GirlsU15scoring!K33</f>
        <v>6</v>
      </c>
      <c r="D9" s="39">
        <f>+GirlsU15scoring!P33</f>
        <v>4</v>
      </c>
      <c r="E9" s="112">
        <f t="shared" si="0"/>
        <v>16</v>
      </c>
      <c r="F9" s="110">
        <f t="shared" si="1"/>
        <v>3</v>
      </c>
      <c r="G9" s="134">
        <f t="shared" si="2"/>
        <v>6</v>
      </c>
      <c r="I9" s="106"/>
    </row>
    <row r="10" spans="1:9" ht="12.75">
      <c r="A10" s="16" t="s">
        <v>63</v>
      </c>
      <c r="B10" s="110">
        <f>+GirlsU15scoring!E40</f>
        <v>4</v>
      </c>
      <c r="C10" s="111">
        <f>+GirlsU15scoring!K40</f>
        <v>5</v>
      </c>
      <c r="D10" s="39">
        <f>+GirlsU15scoring!P40</f>
        <v>5</v>
      </c>
      <c r="E10" s="112">
        <f t="shared" si="0"/>
        <v>14</v>
      </c>
      <c r="F10" s="110">
        <f t="shared" si="1"/>
        <v>5</v>
      </c>
      <c r="G10" s="134">
        <f t="shared" si="2"/>
        <v>4</v>
      </c>
      <c r="I10" s="106"/>
    </row>
    <row r="11" spans="1:9" ht="12.75">
      <c r="A11" s="16" t="s">
        <v>5</v>
      </c>
      <c r="B11" s="110">
        <f>+GirlsU15scoring!E47</f>
        <v>2</v>
      </c>
      <c r="C11" s="111">
        <f>+GirlsU15scoring!K47</f>
        <v>2</v>
      </c>
      <c r="D11" s="39">
        <f>+GirlsU15scoring!P47</f>
        <v>3</v>
      </c>
      <c r="E11" s="112">
        <f t="shared" si="0"/>
        <v>7</v>
      </c>
      <c r="F11" s="110">
        <f t="shared" si="1"/>
        <v>7</v>
      </c>
      <c r="G11" s="134">
        <f t="shared" si="2"/>
        <v>2</v>
      </c>
      <c r="I11" s="106"/>
    </row>
    <row r="12" spans="1:9" ht="12.75">
      <c r="A12" s="95"/>
      <c r="B12" s="98">
        <f>+GirlsU15scoring!E54</f>
        <v>2</v>
      </c>
      <c r="C12" s="99">
        <f>+GirlsU15scoring!K54</f>
        <v>2</v>
      </c>
      <c r="D12" s="99" t="s">
        <v>64</v>
      </c>
      <c r="E12" s="100">
        <f t="shared" si="0"/>
        <v>4</v>
      </c>
      <c r="F12" s="98">
        <f t="shared" si="1"/>
        <v>8</v>
      </c>
      <c r="G12" s="101">
        <f t="shared" si="2"/>
        <v>1</v>
      </c>
      <c r="I12" s="106"/>
    </row>
    <row r="13" spans="1:7" ht="12.75">
      <c r="A13" s="16"/>
      <c r="B13" s="16"/>
      <c r="C13" s="17"/>
      <c r="D13" s="17"/>
      <c r="E13" s="25"/>
      <c r="F13" s="16"/>
      <c r="G13" s="18"/>
    </row>
    <row r="14" spans="1:7" ht="12.75">
      <c r="A14" s="16"/>
      <c r="B14" s="16"/>
      <c r="C14" s="17"/>
      <c r="D14" s="17"/>
      <c r="E14" s="25"/>
      <c r="F14" s="16"/>
      <c r="G14" s="18"/>
    </row>
    <row r="15" spans="1:7" ht="12.75">
      <c r="A15" s="16"/>
      <c r="B15" s="16"/>
      <c r="C15" s="17"/>
      <c r="D15" s="17"/>
      <c r="E15" s="25"/>
      <c r="F15" s="16"/>
      <c r="G15" s="18"/>
    </row>
    <row r="16" spans="1:7" ht="12.75">
      <c r="A16" s="16"/>
      <c r="B16" s="16"/>
      <c r="C16" s="17"/>
      <c r="D16" s="17"/>
      <c r="E16" s="25"/>
      <c r="F16" s="16"/>
      <c r="G16" s="18"/>
    </row>
    <row r="17" spans="1:7" ht="12.75">
      <c r="A17" s="44" t="s">
        <v>57</v>
      </c>
      <c r="B17" s="16"/>
      <c r="C17" s="17"/>
      <c r="D17" s="17"/>
      <c r="E17" s="25"/>
      <c r="F17" s="30" t="s">
        <v>31</v>
      </c>
      <c r="G17" s="31" t="s">
        <v>10</v>
      </c>
    </row>
    <row r="18" spans="1:7" ht="12.75">
      <c r="A18" s="16" t="s">
        <v>17</v>
      </c>
      <c r="B18" s="45">
        <f>+BoysU15scoring!E5</f>
        <v>8</v>
      </c>
      <c r="C18" s="39">
        <f>+BoysU15scoring!K5</f>
        <v>8</v>
      </c>
      <c r="D18" s="39">
        <f>+BoysU15scoring!P5</f>
        <v>8</v>
      </c>
      <c r="E18" s="37">
        <f aca="true" t="shared" si="3" ref="E18:E25">SUM(B18:D18)</f>
        <v>24</v>
      </c>
      <c r="F18" s="16">
        <f>RANK(E18,E$18:E$25,0)</f>
        <v>1</v>
      </c>
      <c r="G18" s="29">
        <f>COUNT(F$18:F$25)+1-F18</f>
        <v>8</v>
      </c>
    </row>
    <row r="19" spans="1:9" ht="12.75">
      <c r="A19" s="16" t="s">
        <v>18</v>
      </c>
      <c r="B19" s="45">
        <f>+BoysU15scoring!E12</f>
        <v>6</v>
      </c>
      <c r="C19" s="39">
        <f>+BoysU15scoring!K12</f>
        <v>7</v>
      </c>
      <c r="D19" s="39">
        <f>+BoysU15scoring!P12</f>
        <v>6</v>
      </c>
      <c r="E19" s="37">
        <f t="shared" si="3"/>
        <v>19</v>
      </c>
      <c r="F19" s="16">
        <f aca="true" t="shared" si="4" ref="F19:F25">RANK(E19,E$18:E$25,0)</f>
        <v>3</v>
      </c>
      <c r="G19" s="29">
        <f aca="true" t="shared" si="5" ref="G19:G25">COUNT(F$18:F$25)+1-F19</f>
        <v>6</v>
      </c>
      <c r="I19" s="106"/>
    </row>
    <row r="20" spans="1:7" ht="12.75">
      <c r="A20" s="16" t="s">
        <v>4</v>
      </c>
      <c r="B20" s="45">
        <f>+BoysU15scoring!E19</f>
        <v>7</v>
      </c>
      <c r="C20" s="39">
        <f>+BoysU15scoring!K19</f>
        <v>6</v>
      </c>
      <c r="D20" s="39">
        <f>+BoysU15scoring!P19</f>
        <v>7</v>
      </c>
      <c r="E20" s="37">
        <f t="shared" si="3"/>
        <v>20</v>
      </c>
      <c r="F20" s="16">
        <f t="shared" si="4"/>
        <v>2</v>
      </c>
      <c r="G20" s="29">
        <f t="shared" si="5"/>
        <v>7</v>
      </c>
    </row>
    <row r="21" spans="1:9" ht="12.75">
      <c r="A21" s="16" t="s">
        <v>5</v>
      </c>
      <c r="B21" s="45">
        <f>+BoysU15scoring!E26</f>
        <v>4</v>
      </c>
      <c r="C21" s="39">
        <f>+BoysU15scoring!K26</f>
        <v>4</v>
      </c>
      <c r="D21" s="39">
        <f>+BoysU15scoring!P26</f>
        <v>5</v>
      </c>
      <c r="E21" s="37">
        <f t="shared" si="3"/>
        <v>13</v>
      </c>
      <c r="F21" s="16">
        <f t="shared" si="4"/>
        <v>4</v>
      </c>
      <c r="G21" s="29">
        <f t="shared" si="5"/>
        <v>5</v>
      </c>
      <c r="I21" s="106"/>
    </row>
    <row r="22" spans="1:9" ht="12.75">
      <c r="A22" s="95" t="s">
        <v>39</v>
      </c>
      <c r="B22" s="113">
        <f>+BoysU15scoring!E33</f>
        <v>5</v>
      </c>
      <c r="C22" s="114">
        <f>+BoysU15scoring!K33</f>
        <v>5</v>
      </c>
      <c r="D22" s="115" t="s">
        <v>64</v>
      </c>
      <c r="E22" s="94">
        <f t="shared" si="3"/>
        <v>10</v>
      </c>
      <c r="F22" s="95">
        <f t="shared" si="4"/>
        <v>5</v>
      </c>
      <c r="G22" s="96">
        <f t="shared" si="5"/>
        <v>4</v>
      </c>
      <c r="I22" s="106"/>
    </row>
    <row r="23" spans="1:7" ht="12.75">
      <c r="A23" s="95"/>
      <c r="B23" s="95">
        <f>+BoysU15scoring!E40</f>
        <v>4</v>
      </c>
      <c r="C23" s="97">
        <f>+BoysU15scoring!K40</f>
        <v>4</v>
      </c>
      <c r="D23" s="97" t="s">
        <v>64</v>
      </c>
      <c r="E23" s="94">
        <f t="shared" si="3"/>
        <v>8</v>
      </c>
      <c r="F23" s="95">
        <f t="shared" si="4"/>
        <v>6</v>
      </c>
      <c r="G23" s="96">
        <f t="shared" si="5"/>
        <v>3</v>
      </c>
    </row>
    <row r="24" spans="1:7" ht="12.75">
      <c r="A24" s="95"/>
      <c r="B24" s="95">
        <f>+BoysU15scoring!E47</f>
        <v>4</v>
      </c>
      <c r="C24" s="97">
        <f>+BoysU15scoring!K47</f>
        <v>4</v>
      </c>
      <c r="D24" s="97" t="s">
        <v>64</v>
      </c>
      <c r="E24" s="94">
        <f t="shared" si="3"/>
        <v>8</v>
      </c>
      <c r="F24" s="95">
        <f t="shared" si="4"/>
        <v>6</v>
      </c>
      <c r="G24" s="96">
        <f t="shared" si="5"/>
        <v>3</v>
      </c>
    </row>
    <row r="25" spans="1:7" ht="12.75">
      <c r="A25" s="95"/>
      <c r="B25" s="98">
        <f>+BoysU15scoring!E54</f>
        <v>4</v>
      </c>
      <c r="C25" s="99">
        <f>+BoysU15scoring!K54</f>
        <v>4</v>
      </c>
      <c r="D25" s="99" t="s">
        <v>64</v>
      </c>
      <c r="E25" s="100">
        <f t="shared" si="3"/>
        <v>8</v>
      </c>
      <c r="F25" s="98">
        <f t="shared" si="4"/>
        <v>6</v>
      </c>
      <c r="G25" s="101">
        <f t="shared" si="5"/>
        <v>3</v>
      </c>
    </row>
    <row r="26" spans="1:10" ht="12.75">
      <c r="A26" s="17"/>
      <c r="B26" s="17"/>
      <c r="C26" s="17"/>
      <c r="D26" s="17"/>
      <c r="E26" s="17"/>
      <c r="F26" s="17"/>
      <c r="G26" s="39"/>
      <c r="H26" s="17"/>
      <c r="I26" s="28"/>
      <c r="J26" s="17"/>
    </row>
    <row r="27" spans="1:10" ht="12.75">
      <c r="A27" s="17"/>
      <c r="B27" s="17"/>
      <c r="C27" s="17"/>
      <c r="D27" s="17"/>
      <c r="E27" s="17"/>
      <c r="F27" s="17"/>
      <c r="G27" s="39"/>
      <c r="H27" s="17"/>
      <c r="I27" s="28"/>
      <c r="J27" s="17"/>
    </row>
    <row r="28" spans="1:10" ht="12.75">
      <c r="A28" s="17"/>
      <c r="B28" s="17"/>
      <c r="C28" s="17"/>
      <c r="D28" s="17"/>
      <c r="E28" s="17"/>
      <c r="F28" s="17"/>
      <c r="G28" s="39"/>
      <c r="H28" s="17"/>
      <c r="I28" s="28"/>
      <c r="J28" s="17"/>
    </row>
    <row r="29" spans="1:10" ht="12.75">
      <c r="A29" s="17"/>
      <c r="B29" s="17"/>
      <c r="C29" s="17"/>
      <c r="D29" s="17"/>
      <c r="E29" s="17"/>
      <c r="F29" s="17"/>
      <c r="G29" s="39"/>
      <c r="H29" s="17"/>
      <c r="I29" s="28"/>
      <c r="J29" s="17"/>
    </row>
    <row r="30" spans="8:10" ht="12.75">
      <c r="H30" s="17"/>
      <c r="I30" s="17"/>
      <c r="J30" s="17"/>
    </row>
    <row r="31" spans="2:5" ht="12.75">
      <c r="B31" s="130" t="s">
        <v>10</v>
      </c>
      <c r="C31" s="131"/>
      <c r="D31" s="131"/>
      <c r="E31" s="132"/>
    </row>
    <row r="32" spans="2:6" ht="12.75">
      <c r="B32" s="33" t="s">
        <v>14</v>
      </c>
      <c r="C32" s="33" t="s">
        <v>15</v>
      </c>
      <c r="D32" s="33" t="s">
        <v>16</v>
      </c>
      <c r="E32" s="34" t="s">
        <v>33</v>
      </c>
      <c r="F32" s="40" t="s">
        <v>31</v>
      </c>
    </row>
    <row r="33" spans="1:2" ht="12.75">
      <c r="A33" s="44" t="s">
        <v>62</v>
      </c>
      <c r="B33" s="11"/>
    </row>
    <row r="34" spans="1:6" ht="12.75">
      <c r="A34" s="16" t="s">
        <v>17</v>
      </c>
      <c r="B34" s="12">
        <v>8</v>
      </c>
      <c r="C34" s="13"/>
      <c r="D34" s="13"/>
      <c r="E34" s="24">
        <f aca="true" t="shared" si="6" ref="E34:E41">SUM(B34:D34)</f>
        <v>8</v>
      </c>
      <c r="F34" s="24">
        <f aca="true" t="shared" si="7" ref="F34:F41">RANK(E34,E$34:E$41,0)</f>
        <v>1</v>
      </c>
    </row>
    <row r="35" spans="1:10" ht="12.75">
      <c r="A35" s="16" t="s">
        <v>18</v>
      </c>
      <c r="B35" s="35">
        <v>7</v>
      </c>
      <c r="C35" s="17"/>
      <c r="D35" s="17"/>
      <c r="E35" s="25">
        <f t="shared" si="6"/>
        <v>7</v>
      </c>
      <c r="F35" s="25">
        <f t="shared" si="7"/>
        <v>2</v>
      </c>
      <c r="G35" s="36"/>
      <c r="H35" s="36"/>
      <c r="I35" s="36"/>
      <c r="J35" s="36"/>
    </row>
    <row r="36" spans="1:10" ht="12.75">
      <c r="A36" s="16" t="s">
        <v>95</v>
      </c>
      <c r="B36" s="35">
        <v>5</v>
      </c>
      <c r="C36" s="17"/>
      <c r="D36" s="17"/>
      <c r="E36" s="25">
        <f t="shared" si="6"/>
        <v>5</v>
      </c>
      <c r="F36" s="25">
        <f t="shared" si="7"/>
        <v>4</v>
      </c>
      <c r="G36" s="36"/>
      <c r="H36" s="36"/>
      <c r="I36" s="36"/>
      <c r="J36" s="36"/>
    </row>
    <row r="37" spans="1:6" ht="12.75">
      <c r="A37" s="16" t="s">
        <v>96</v>
      </c>
      <c r="B37" s="16">
        <v>3</v>
      </c>
      <c r="C37" s="17"/>
      <c r="D37" s="17"/>
      <c r="E37" s="25">
        <f t="shared" si="6"/>
        <v>3</v>
      </c>
      <c r="F37" s="25">
        <f t="shared" si="7"/>
        <v>6</v>
      </c>
    </row>
    <row r="38" spans="1:6" ht="12.75">
      <c r="A38" s="16" t="s">
        <v>4</v>
      </c>
      <c r="B38" s="116">
        <v>6</v>
      </c>
      <c r="C38" s="117"/>
      <c r="D38" s="117"/>
      <c r="E38" s="118">
        <f t="shared" si="6"/>
        <v>6</v>
      </c>
      <c r="F38" s="118">
        <f t="shared" si="7"/>
        <v>3</v>
      </c>
    </row>
    <row r="39" spans="1:6" ht="12.75">
      <c r="A39" s="16" t="s">
        <v>63</v>
      </c>
      <c r="B39" s="116">
        <v>4</v>
      </c>
      <c r="C39" s="117"/>
      <c r="D39" s="117"/>
      <c r="E39" s="118">
        <f t="shared" si="6"/>
        <v>4</v>
      </c>
      <c r="F39" s="118">
        <f t="shared" si="7"/>
        <v>5</v>
      </c>
    </row>
    <row r="40" spans="1:6" ht="12.75">
      <c r="A40" s="16" t="s">
        <v>5</v>
      </c>
      <c r="B40" s="116">
        <v>2</v>
      </c>
      <c r="C40" s="117"/>
      <c r="D40" s="117"/>
      <c r="E40" s="118">
        <f t="shared" si="6"/>
        <v>2</v>
      </c>
      <c r="F40" s="118">
        <f t="shared" si="7"/>
        <v>7</v>
      </c>
    </row>
    <row r="41" spans="1:6" ht="12.75">
      <c r="A41" s="95"/>
      <c r="B41" s="98"/>
      <c r="C41" s="99"/>
      <c r="D41" s="102"/>
      <c r="E41" s="103">
        <f t="shared" si="6"/>
        <v>0</v>
      </c>
      <c r="F41" s="103">
        <f t="shared" si="7"/>
        <v>8</v>
      </c>
    </row>
    <row r="42" spans="1:6" ht="12.75">
      <c r="A42" s="17"/>
      <c r="B42" s="17"/>
      <c r="C42" s="17"/>
      <c r="D42" s="17"/>
      <c r="E42" s="17"/>
      <c r="F42" s="17"/>
    </row>
    <row r="43" spans="1:6" ht="12.75">
      <c r="A43" s="44" t="s">
        <v>57</v>
      </c>
      <c r="B43" s="17"/>
      <c r="C43" s="17"/>
      <c r="D43" s="17"/>
      <c r="E43" s="17" t="s">
        <v>10</v>
      </c>
      <c r="F43" s="17" t="s">
        <v>31</v>
      </c>
    </row>
    <row r="44" spans="1:6" ht="12.75">
      <c r="A44" s="16" t="s">
        <v>17</v>
      </c>
      <c r="B44" s="12">
        <v>8</v>
      </c>
      <c r="C44" s="13"/>
      <c r="D44" s="13"/>
      <c r="E44" s="24">
        <f aca="true" t="shared" si="8" ref="E44:E51">SUM(B44:D44)</f>
        <v>8</v>
      </c>
      <c r="F44" s="24">
        <f aca="true" t="shared" si="9" ref="F44:F51">RANK(E44,E$44:E$51,0)</f>
        <v>1</v>
      </c>
    </row>
    <row r="45" spans="1:6" ht="12.75">
      <c r="A45" s="16" t="s">
        <v>18</v>
      </c>
      <c r="B45" s="16">
        <v>6</v>
      </c>
      <c r="C45" s="17"/>
      <c r="D45" s="17"/>
      <c r="E45" s="25">
        <f t="shared" si="8"/>
        <v>6</v>
      </c>
      <c r="F45" s="25">
        <f t="shared" si="9"/>
        <v>3</v>
      </c>
    </row>
    <row r="46" spans="1:6" ht="12.75">
      <c r="A46" s="16" t="s">
        <v>4</v>
      </c>
      <c r="B46" s="16">
        <v>7</v>
      </c>
      <c r="C46" s="17"/>
      <c r="D46" s="17"/>
      <c r="E46" s="25">
        <f t="shared" si="8"/>
        <v>7</v>
      </c>
      <c r="F46" s="25">
        <f t="shared" si="9"/>
        <v>2</v>
      </c>
    </row>
    <row r="47" spans="1:6" ht="12.75">
      <c r="A47" s="16" t="s">
        <v>5</v>
      </c>
      <c r="B47" s="16">
        <v>5</v>
      </c>
      <c r="C47" s="17"/>
      <c r="D47" s="17"/>
      <c r="E47" s="25">
        <f t="shared" si="8"/>
        <v>5</v>
      </c>
      <c r="F47" s="25">
        <f t="shared" si="9"/>
        <v>4</v>
      </c>
    </row>
    <row r="48" spans="1:6" ht="12.75">
      <c r="A48" s="95" t="s">
        <v>39</v>
      </c>
      <c r="B48" s="95">
        <v>5</v>
      </c>
      <c r="C48" s="97"/>
      <c r="D48" s="97"/>
      <c r="E48" s="104">
        <f t="shared" si="8"/>
        <v>5</v>
      </c>
      <c r="F48" s="104">
        <f t="shared" si="9"/>
        <v>4</v>
      </c>
    </row>
    <row r="49" spans="1:6" ht="12.75">
      <c r="A49" s="95"/>
      <c r="B49" s="95"/>
      <c r="C49" s="97"/>
      <c r="D49" s="97"/>
      <c r="E49" s="104">
        <f t="shared" si="8"/>
        <v>0</v>
      </c>
      <c r="F49" s="104">
        <f t="shared" si="9"/>
        <v>6</v>
      </c>
    </row>
    <row r="50" spans="1:6" ht="12.75">
      <c r="A50" s="95"/>
      <c r="B50" s="105"/>
      <c r="C50" s="97"/>
      <c r="D50" s="97"/>
      <c r="E50" s="104">
        <f t="shared" si="8"/>
        <v>0</v>
      </c>
      <c r="F50" s="104">
        <f t="shared" si="9"/>
        <v>6</v>
      </c>
    </row>
    <row r="51" spans="1:6" ht="12.75">
      <c r="A51" s="95"/>
      <c r="B51" s="98"/>
      <c r="C51" s="99"/>
      <c r="D51" s="99"/>
      <c r="E51" s="103">
        <f t="shared" si="8"/>
        <v>0</v>
      </c>
      <c r="F51" s="103">
        <f t="shared" si="9"/>
        <v>6</v>
      </c>
    </row>
  </sheetData>
  <sheetProtection selectLockedCells="1" selectUnlockedCells="1"/>
  <mergeCells count="1">
    <mergeCell ref="B31:E31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 scale="7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COPPEN, Graham</dc:creator>
  <cp:keywords/>
  <dc:description/>
  <cp:lastModifiedBy>Katie</cp:lastModifiedBy>
  <cp:lastPrinted>2016-11-05T18:16:48Z</cp:lastPrinted>
  <dcterms:created xsi:type="dcterms:W3CDTF">2013-11-29T11:10:08Z</dcterms:created>
  <dcterms:modified xsi:type="dcterms:W3CDTF">2016-11-10T00:36:00Z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743037065</vt:i4>
  </property>
  <property fmtid="{D5CDD505-2E9C-101B-9397-08002B2CF9AE}" pid="3" name="_NewReviewCycle">
    <vt:lpwstr/>
  </property>
  <property fmtid="{D5CDD505-2E9C-101B-9397-08002B2CF9AE}" pid="4" name="_EmailSubject">
    <vt:lpwstr>Sportshall U11 scores</vt:lpwstr>
  </property>
  <property fmtid="{D5CDD505-2E9C-101B-9397-08002B2CF9AE}" pid="5" name="_AuthorEmail">
    <vt:lpwstr>Graham.Coppen@Airbus.com</vt:lpwstr>
  </property>
  <property fmtid="{D5CDD505-2E9C-101B-9397-08002B2CF9AE}" pid="6" name="_AuthorEmailDisplayName">
    <vt:lpwstr>COPPEN, Graham</vt:lpwstr>
  </property>
  <property fmtid="{D5CDD505-2E9C-101B-9397-08002B2CF9AE}" pid="7" name="_PreviousAdHocReviewCycleID">
    <vt:i4>-114115888</vt:i4>
  </property>
  <property fmtid="{D5CDD505-2E9C-101B-9397-08002B2CF9AE}" pid="8" name="_ReviewingToolsShownOnce">
    <vt:lpwstr/>
  </property>
</Properties>
</file>